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РАБОТА\ТРУБЫ\ПРАЙСЫ ДЛЯ РЕГИОНОВ\"/>
    </mc:Choice>
  </mc:AlternateContent>
  <xr:revisionPtr revIDLastSave="0" documentId="13_ncr:1_{80388F84-5D69-4147-BD2E-33F4D7693FA5}" xr6:coauthVersionLast="37" xr6:coauthVersionMax="37" xr10:uidLastSave="{00000000-0000-0000-0000-000000000000}"/>
  <bookViews>
    <workbookView xWindow="236" yWindow="13" windowWidth="15487" windowHeight="11638" firstSheet="1" activeTab="1" xr2:uid="{00000000-000D-0000-FFFF-FFFF00000000}"/>
  </bookViews>
  <sheets>
    <sheet name="Нижневартовск1" sheetId="1" state="hidden" r:id="rId1"/>
    <sheet name="Склад бу Нижневартовск, Сургут" sheetId="2" r:id="rId2"/>
    <sheet name="Склад новые Екатеринбург" sheetId="6" r:id="rId3"/>
    <sheet name="Прайс Общий" sheetId="4" state="hidden" r:id="rId4"/>
  </sheets>
  <definedNames>
    <definedName name="_xlnm.Print_Area" localSheetId="0">Нижневартовск1!$A$1:$F$57</definedName>
  </definedNames>
  <calcPr calcId="179021"/>
</workbook>
</file>

<file path=xl/calcChain.xml><?xml version="1.0" encoding="utf-8"?>
<calcChain xmlns="http://schemas.openxmlformats.org/spreadsheetml/2006/main">
  <c r="E29" i="2" l="1"/>
  <c r="F21" i="6" l="1"/>
  <c r="E54" i="1" l="1"/>
  <c r="G15" i="4" l="1"/>
  <c r="G10" i="4"/>
  <c r="G27" i="4"/>
  <c r="G25" i="4"/>
  <c r="G60" i="4" l="1"/>
  <c r="G59" i="4"/>
  <c r="G58" i="4"/>
  <c r="G57" i="4"/>
  <c r="G49" i="4"/>
  <c r="G44" i="4"/>
  <c r="G40" i="4"/>
  <c r="G41" i="4"/>
  <c r="G42" i="4"/>
  <c r="G43" i="4"/>
  <c r="G45" i="4"/>
  <c r="G46" i="4"/>
  <c r="G47" i="4"/>
  <c r="G48" i="4"/>
  <c r="G50" i="4"/>
  <c r="G51" i="4"/>
  <c r="G52" i="4"/>
  <c r="G53" i="4"/>
  <c r="G54" i="4"/>
  <c r="G55" i="4"/>
  <c r="G39" i="4"/>
  <c r="G34" i="4"/>
  <c r="G35" i="4"/>
  <c r="G36" i="4"/>
  <c r="G37" i="4"/>
  <c r="G33" i="4"/>
  <c r="G29" i="4"/>
  <c r="G28" i="4"/>
  <c r="G11" i="4"/>
  <c r="G12" i="4"/>
  <c r="G13" i="4"/>
  <c r="G14" i="4"/>
  <c r="G16" i="4"/>
  <c r="G17" i="4"/>
  <c r="G18" i="4"/>
  <c r="G19" i="4"/>
  <c r="G20" i="4"/>
  <c r="G21" i="4"/>
  <c r="G22" i="4"/>
  <c r="G23" i="4"/>
  <c r="G24" i="4"/>
  <c r="G26" i="4"/>
  <c r="G9" i="4"/>
</calcChain>
</file>

<file path=xl/sharedStrings.xml><?xml version="1.0" encoding="utf-8"?>
<sst xmlns="http://schemas.openxmlformats.org/spreadsheetml/2006/main" count="474" uniqueCount="195">
  <si>
    <t>Ед. изм.</t>
  </si>
  <si>
    <t>СинТЗ</t>
  </si>
  <si>
    <t>тн</t>
  </si>
  <si>
    <t>СТЗ</t>
  </si>
  <si>
    <t>Цена с НДС</t>
  </si>
  <si>
    <t>Итого:</t>
  </si>
  <si>
    <t xml:space="preserve">Труба водогазопроводная (ВГП) ГОСТ 3262-75 </t>
  </si>
  <si>
    <t>Труба бесшовная горячедеформированная ст.10-20 ГОСТ 8732-78</t>
  </si>
  <si>
    <t>Профильные электросварные трубы ГОСТ 13663-86</t>
  </si>
  <si>
    <t>Труба электросварная ГОСТ 10705-80, 10704-91</t>
  </si>
  <si>
    <t>Труба  насосно-компрессорная (НКТ)</t>
  </si>
  <si>
    <t xml:space="preserve">          Тел./факс: 8 (3466) 53-03-36; Моб. тел.: 8-922-208-92-82</t>
  </si>
  <si>
    <t>Наименов. (ГОСТ, марка стали, диаметр)</t>
  </si>
  <si>
    <t>по запросу</t>
  </si>
  <si>
    <t>273х10  ст.20А ТУ 14-162-14-96</t>
  </si>
  <si>
    <t>273х10  ст.20А ТУ 14-162-14-97</t>
  </si>
  <si>
    <t>273х10 ст.20А ТУ 1317-006.1-593377520-2003</t>
  </si>
  <si>
    <t xml:space="preserve">             WEB: www.al-tr.ru    E-Mail: mail@al-tr.ru    ICQ: 494-982-066     </t>
  </si>
  <si>
    <r>
      <t>ø 63,5х2,0</t>
    </r>
    <r>
      <rPr>
        <sz val="9"/>
        <rFont val="Tahoma"/>
        <family val="2"/>
        <charset val="204"/>
      </rPr>
      <t xml:space="preserve"> ст.3-10сп/пс  ГОСТ  10705-80</t>
    </r>
  </si>
  <si>
    <r>
      <t xml:space="preserve">ø 127х4,5 </t>
    </r>
    <r>
      <rPr>
        <sz val="9"/>
        <rFont val="Tahoma"/>
        <family val="2"/>
        <charset val="204"/>
      </rPr>
      <t>ст. 10 ГОСТ  10705-80</t>
    </r>
  </si>
  <si>
    <r>
      <t xml:space="preserve">ø 146х8 </t>
    </r>
    <r>
      <rPr>
        <sz val="9"/>
        <rFont val="Tahoma"/>
        <family val="2"/>
        <charset val="204"/>
      </rPr>
      <t>ст. 10 ГОСТ  10705-80</t>
    </r>
  </si>
  <si>
    <r>
      <t xml:space="preserve">ø 152х4 </t>
    </r>
    <r>
      <rPr>
        <sz val="9"/>
        <rFont val="Tahoma"/>
        <family val="2"/>
        <charset val="204"/>
      </rPr>
      <t>ст.10 ГОСТ 10704-91,-80</t>
    </r>
  </si>
  <si>
    <t>Труба бесшовная горячекатанная повышенной коррозионной и хладостойкости 13ХФА, 20А, 20С</t>
  </si>
  <si>
    <t>Труба  обсадная</t>
  </si>
  <si>
    <t>ООО "Альянс-Трейд" Тел.: (3466) 53-03-36; 922-208-92-82; WEB: al-tr.ru; E-Mail: mail@al-tr.ru</t>
  </si>
  <si>
    <r>
      <t>ø 15х2,8</t>
    </r>
    <r>
      <rPr>
        <sz val="9"/>
        <rFont val="Tahoma"/>
        <family val="2"/>
        <charset val="204"/>
      </rPr>
      <t xml:space="preserve"> ст.3-10-20сп/пс ГОСТ 3262-75 </t>
    </r>
    <r>
      <rPr>
        <b/>
        <sz val="9"/>
        <rFont val="Tahoma"/>
        <family val="2"/>
        <charset val="204"/>
      </rPr>
      <t xml:space="preserve">  </t>
    </r>
  </si>
  <si>
    <r>
      <t>ø 20х2,8</t>
    </r>
    <r>
      <rPr>
        <sz val="9"/>
        <rFont val="Tahoma"/>
        <family val="2"/>
        <charset val="204"/>
      </rPr>
      <t xml:space="preserve"> ст.3-10сп/пс  ГОСТ 3262-75,</t>
    </r>
    <r>
      <rPr>
        <b/>
        <sz val="9"/>
        <rFont val="Tahoma"/>
        <family val="2"/>
        <charset val="204"/>
      </rPr>
      <t xml:space="preserve"> </t>
    </r>
  </si>
  <si>
    <r>
      <t>ø 25х4</t>
    </r>
    <r>
      <rPr>
        <sz val="9"/>
        <rFont val="Tahoma"/>
        <family val="2"/>
        <charset val="204"/>
      </rPr>
      <t xml:space="preserve"> ст.10сп/пс  ГОСТ 3262-75</t>
    </r>
  </si>
  <si>
    <t>Завод</t>
  </si>
  <si>
    <t>Кол-во, т.</t>
  </si>
  <si>
    <r>
      <t xml:space="preserve">ø 168х11 </t>
    </r>
    <r>
      <rPr>
        <sz val="9"/>
        <rFont val="Tahoma"/>
        <family val="2"/>
        <charset val="204"/>
      </rPr>
      <t>ст.20  ГОСТ 8732-78, 8731-74</t>
    </r>
    <r>
      <rPr>
        <b/>
        <sz val="9"/>
        <rFont val="Tahoma"/>
        <family val="2"/>
        <charset val="204"/>
      </rPr>
      <t xml:space="preserve"> </t>
    </r>
  </si>
  <si>
    <t>ТагМет</t>
  </si>
  <si>
    <t xml:space="preserve">Цены действительны при заказе от 20 тонн. </t>
  </si>
  <si>
    <r>
      <t>ø 76х6 ст.09Г2С ТУ 14-3Р-1128-2007</t>
    </r>
    <r>
      <rPr>
        <sz val="9"/>
        <rFont val="Tahoma"/>
        <family val="2"/>
        <charset val="204"/>
      </rPr>
      <t xml:space="preserve"> </t>
    </r>
  </si>
  <si>
    <r>
      <t>ø 76х8 ст.09Г2С ТУ 14-3Р-1128-2007</t>
    </r>
    <r>
      <rPr>
        <sz val="9"/>
        <rFont val="Tahoma"/>
        <family val="2"/>
        <charset val="204"/>
      </rPr>
      <t xml:space="preserve"> </t>
    </r>
  </si>
  <si>
    <t xml:space="preserve">Бесшовные горячедеформированные трубы </t>
  </si>
  <si>
    <t>ГОСТ</t>
  </si>
  <si>
    <t>Размер</t>
  </si>
  <si>
    <t>Стенка</t>
  </si>
  <si>
    <t>Марка стали</t>
  </si>
  <si>
    <t>8732-78</t>
  </si>
  <si>
    <t>377-426</t>
  </si>
  <si>
    <t xml:space="preserve">Трубы стальные водогазопроводные </t>
  </si>
  <si>
    <t>3262-75</t>
  </si>
  <si>
    <t>2,5-5,0</t>
  </si>
  <si>
    <t>все</t>
  </si>
  <si>
    <t>3262-75 оцинк.</t>
  </si>
  <si>
    <t xml:space="preserve">Трубы стальные электросварные </t>
  </si>
  <si>
    <t>10705-80</t>
  </si>
  <si>
    <t>273-426</t>
  </si>
  <si>
    <t>530</t>
  </si>
  <si>
    <t>20295-85</t>
  </si>
  <si>
    <t>630</t>
  </si>
  <si>
    <t>10706-76</t>
  </si>
  <si>
    <t>Трубы э/св профильные</t>
  </si>
  <si>
    <t>3,0-10,0</t>
  </si>
  <si>
    <t>57-219</t>
  </si>
  <si>
    <t>3,0-8,0</t>
  </si>
  <si>
    <t>3,0-20,0</t>
  </si>
  <si>
    <t>245-325</t>
  </si>
  <si>
    <t>7,0-20,0</t>
  </si>
  <si>
    <t>9,0-20,0</t>
  </si>
  <si>
    <t>09Г2С</t>
  </si>
  <si>
    <t>ТУ 14-3Р-1430-2007</t>
  </si>
  <si>
    <t>13ХФА</t>
  </si>
  <si>
    <t>38-51</t>
  </si>
  <si>
    <t>Ду 15-20</t>
  </si>
  <si>
    <t>Ду 25-32</t>
  </si>
  <si>
    <t>Ду 40-100</t>
  </si>
  <si>
    <t>Ду 25-100</t>
  </si>
  <si>
    <t>8639-82, 13663-86, 30245-03</t>
  </si>
  <si>
    <t>от 15 до 300</t>
  </si>
  <si>
    <t>1-10</t>
  </si>
  <si>
    <t xml:space="preserve">Бесшовные холоднодеформированные трубы </t>
  </si>
  <si>
    <t>8734-75</t>
  </si>
  <si>
    <t>от 10 до 51</t>
  </si>
  <si>
    <t>1,0-8,0</t>
  </si>
  <si>
    <t>20, 09Г2С</t>
  </si>
  <si>
    <t>57-146</t>
  </si>
  <si>
    <t>159</t>
  </si>
  <si>
    <t>3,5-10,0</t>
  </si>
  <si>
    <t>4,0-10,0</t>
  </si>
  <si>
    <t>4,0-14,0</t>
  </si>
  <si>
    <t>6,0-14,0</t>
  </si>
  <si>
    <t>4-14,0</t>
  </si>
  <si>
    <t>6,0-10,0</t>
  </si>
  <si>
    <t>ТУ 14-162-68-2000 свая</t>
  </si>
  <si>
    <t>4,0-8,0</t>
  </si>
  <si>
    <t>10705-80 2 сорт</t>
  </si>
  <si>
    <t>159,219</t>
  </si>
  <si>
    <t>273,325</t>
  </si>
  <si>
    <t>10705-80 оцинк.</t>
  </si>
  <si>
    <t>57-159</t>
  </si>
  <si>
    <t>8,0-14,0</t>
  </si>
  <si>
    <t>17Г1С-У</t>
  </si>
  <si>
    <t>Трубы электросварные большого диаметра (от 630)</t>
  </si>
  <si>
    <t>630-1220</t>
  </si>
  <si>
    <t>1317.006.1-593377520-2003,               14-3Р-124-2012</t>
  </si>
  <si>
    <t>Цены неокончательные, в зависимости от объема возможны скидки.</t>
  </si>
  <si>
    <t>10,20,Ст3</t>
  </si>
  <si>
    <r>
      <t xml:space="preserve">ø 245х9 гр пр 45 </t>
    </r>
    <r>
      <rPr>
        <sz val="9"/>
        <rFont val="Tahoma"/>
        <family val="2"/>
        <charset val="204"/>
      </rPr>
      <t>ТУ 14-3Р-1430-2007</t>
    </r>
  </si>
  <si>
    <r>
      <t>ø 273х12 ст. 09Г2С</t>
    </r>
    <r>
      <rPr>
        <sz val="9"/>
        <rFont val="Tahoma"/>
        <family val="2"/>
        <charset val="204"/>
      </rPr>
      <t xml:space="preserve"> ТУ 14-3-1128-2000 </t>
    </r>
  </si>
  <si>
    <r>
      <t>273х16</t>
    </r>
    <r>
      <rPr>
        <sz val="9"/>
        <rFont val="Tahoma"/>
        <family val="2"/>
        <charset val="204"/>
      </rPr>
      <t xml:space="preserve"> гр.20КТ К-52 ТУ 14-3Р-91-2004</t>
    </r>
  </si>
  <si>
    <r>
      <t xml:space="preserve">168х8,9 </t>
    </r>
    <r>
      <rPr>
        <sz val="9"/>
        <rFont val="Tahoma"/>
        <family val="2"/>
        <charset val="204"/>
      </rPr>
      <t xml:space="preserve">ТУ 14-161-175-98 гр. Е  БТС                    </t>
    </r>
  </si>
  <si>
    <r>
      <t xml:space="preserve">324х9,5 </t>
    </r>
    <r>
      <rPr>
        <sz val="9"/>
        <rFont val="Tahoma"/>
        <family val="2"/>
        <charset val="204"/>
      </rPr>
      <t xml:space="preserve">гр. Е ОТТГ ГОСТ 632-80    </t>
    </r>
    <r>
      <rPr>
        <b/>
        <sz val="9"/>
        <rFont val="Tahoma"/>
        <family val="2"/>
        <charset val="204"/>
      </rPr>
      <t xml:space="preserve">              </t>
    </r>
    <r>
      <rPr>
        <sz val="9"/>
        <rFont val="Tahoma"/>
        <family val="2"/>
        <charset val="204"/>
      </rPr>
      <t xml:space="preserve">                   </t>
    </r>
  </si>
  <si>
    <r>
      <rPr>
        <b/>
        <sz val="9"/>
        <rFont val="Tahoma"/>
        <family val="2"/>
        <charset val="204"/>
      </rPr>
      <t>146,10 х 8,50</t>
    </r>
    <r>
      <rPr>
        <sz val="9"/>
        <rFont val="Tahoma"/>
        <family val="2"/>
        <charset val="204"/>
      </rPr>
      <t xml:space="preserve"> ТУ 14-3Р-29-2007 гр.пр.Д, резьба Батресс, Н\Б: 7000, муфта Нормальная, Dмуфты 166,00, DмуфтВн 0        </t>
    </r>
  </si>
  <si>
    <t>17Г1С, 09Г2С</t>
  </si>
  <si>
    <r>
      <t xml:space="preserve">             ООО "Альянс-Трейд"     </t>
    </r>
    <r>
      <rPr>
        <b/>
        <sz val="10"/>
        <color rgb="FFC00000"/>
        <rFont val="Tahoma"/>
        <family val="2"/>
        <charset val="204"/>
      </rPr>
      <t>склад г.Нижневартовск</t>
    </r>
  </si>
  <si>
    <r>
      <t xml:space="preserve">             ООО "Альянс-Трейд"    </t>
    </r>
    <r>
      <rPr>
        <b/>
        <sz val="10"/>
        <color rgb="FFC00000"/>
        <rFont val="Tahoma"/>
        <family val="2"/>
        <charset val="204"/>
      </rPr>
      <t>г. Екатеринбург, г. Нижневартовск</t>
    </r>
  </si>
  <si>
    <t>168</t>
  </si>
  <si>
    <t>219</t>
  </si>
  <si>
    <t>Цена за т. Екатеринбург</t>
  </si>
  <si>
    <t>Цена за т. Нижневартовск</t>
  </si>
  <si>
    <t>108,146,159</t>
  </si>
  <si>
    <t>168,219</t>
  </si>
  <si>
    <t>273,325,426</t>
  </si>
  <si>
    <t>14-3Р-1128-2007</t>
  </si>
  <si>
    <t>57-114</t>
  </si>
  <si>
    <t>159-325</t>
  </si>
  <si>
    <t>159-219</t>
  </si>
  <si>
    <t xml:space="preserve">                            628600 г. Нижневартовск, Автодорога Нижневартовск-Радужный 30</t>
  </si>
  <si>
    <r>
      <t>219х14</t>
    </r>
    <r>
      <rPr>
        <sz val="9"/>
        <rFont val="Tahoma"/>
        <family val="2"/>
        <charset val="204"/>
      </rPr>
      <t xml:space="preserve"> </t>
    </r>
    <r>
      <rPr>
        <b/>
        <sz val="9"/>
        <rFont val="Tahoma"/>
        <family val="2"/>
        <charset val="204"/>
      </rPr>
      <t xml:space="preserve">ст.20А </t>
    </r>
    <r>
      <rPr>
        <sz val="9"/>
        <rFont val="Tahoma"/>
        <family val="2"/>
        <charset val="204"/>
      </rPr>
      <t xml:space="preserve"> ТУ 14-162-14-96</t>
    </r>
  </si>
  <si>
    <r>
      <t>219х8</t>
    </r>
    <r>
      <rPr>
        <sz val="9"/>
        <rFont val="Tahoma"/>
        <family val="2"/>
        <charset val="204"/>
      </rPr>
      <t xml:space="preserve"> </t>
    </r>
    <r>
      <rPr>
        <b/>
        <sz val="9"/>
        <rFont val="Tahoma"/>
        <family val="2"/>
        <charset val="204"/>
      </rPr>
      <t>ст.13ХФА</t>
    </r>
    <r>
      <rPr>
        <sz val="9"/>
        <rFont val="Tahoma"/>
        <family val="2"/>
        <charset val="204"/>
      </rPr>
      <t xml:space="preserve"> ТУ 1317-006.1-593377520-2003 К52 изол.</t>
    </r>
  </si>
  <si>
    <r>
      <t>ø 57х4,5</t>
    </r>
    <r>
      <rPr>
        <sz val="9"/>
        <rFont val="Tahoma"/>
        <family val="2"/>
        <charset val="204"/>
      </rPr>
      <t xml:space="preserve"> ст.3-10сп/пс  ГОСТ  10705-80</t>
    </r>
  </si>
  <si>
    <r>
      <t xml:space="preserve">ø 159х4,5 </t>
    </r>
    <r>
      <rPr>
        <sz val="9"/>
        <rFont val="Tahoma"/>
        <family val="2"/>
        <charset val="204"/>
      </rPr>
      <t>ст.10 ГОСТ 10704-91,-80 (приход 7)</t>
    </r>
  </si>
  <si>
    <r>
      <t xml:space="preserve">ø 168х8 ст.09Г2С </t>
    </r>
    <r>
      <rPr>
        <sz val="9"/>
        <rFont val="Tahoma"/>
        <family val="2"/>
        <charset val="204"/>
      </rPr>
      <t>ГОСТ 10704-91</t>
    </r>
    <r>
      <rPr>
        <b/>
        <sz val="9"/>
        <rFont val="Tahoma"/>
        <family val="2"/>
        <charset val="204"/>
      </rPr>
      <t xml:space="preserve"> </t>
    </r>
    <r>
      <rPr>
        <sz val="9"/>
        <rFont val="Tahoma"/>
        <family val="2"/>
        <charset val="204"/>
      </rPr>
      <t>(приход 7)</t>
    </r>
  </si>
  <si>
    <r>
      <t xml:space="preserve">ø 273х8 ст.09Г2С </t>
    </r>
    <r>
      <rPr>
        <sz val="9"/>
        <rFont val="Tahoma"/>
        <family val="2"/>
        <charset val="204"/>
      </rPr>
      <t>ГОСТ 10705-80 гр.В (новый приход)</t>
    </r>
  </si>
  <si>
    <r>
      <t>ø 325х8</t>
    </r>
    <r>
      <rPr>
        <sz val="9"/>
        <rFont val="Tahoma"/>
        <family val="2"/>
        <charset val="204"/>
      </rPr>
      <t xml:space="preserve"> ст.20 ГОСТ  10705-80 (приход 6)</t>
    </r>
  </si>
  <si>
    <r>
      <t>ø 325х8 ст.09Г2С</t>
    </r>
    <r>
      <rPr>
        <sz val="9"/>
        <rFont val="Tahoma"/>
        <family val="2"/>
        <charset val="204"/>
      </rPr>
      <t xml:space="preserve">  ГОСТ 10705-80 (новый приход)</t>
    </r>
  </si>
  <si>
    <r>
      <t>ø 20х3,2</t>
    </r>
    <r>
      <rPr>
        <sz val="9"/>
        <rFont val="Tahoma"/>
        <family val="2"/>
        <charset val="204"/>
      </rPr>
      <t xml:space="preserve"> ст.3-10сп/пс  ГОСТ 3262-75,</t>
    </r>
    <r>
      <rPr>
        <b/>
        <sz val="9"/>
        <rFont val="Tahoma"/>
        <family val="2"/>
        <charset val="204"/>
      </rPr>
      <t xml:space="preserve"> </t>
    </r>
  </si>
  <si>
    <r>
      <t>ø 50х3,5</t>
    </r>
    <r>
      <rPr>
        <sz val="9"/>
        <rFont val="Tahoma"/>
        <family val="2"/>
        <charset val="204"/>
      </rPr>
      <t xml:space="preserve"> ст.10сп/пс  ГОСТ 3262-75</t>
    </r>
    <r>
      <rPr>
        <b/>
        <sz val="9"/>
        <rFont val="Tahoma"/>
        <family val="2"/>
        <charset val="204"/>
      </rPr>
      <t xml:space="preserve"> (приход 20)</t>
    </r>
  </si>
  <si>
    <t>Труба бесшовная горячедеформированная ст.09Г2С ГОСТ 8732-78, ТУ 14-ЗР-1128-2007</t>
  </si>
  <si>
    <r>
      <t xml:space="preserve">ø 219х8  </t>
    </r>
    <r>
      <rPr>
        <sz val="9"/>
        <rFont val="Tahoma"/>
        <family val="2"/>
        <charset val="204"/>
      </rPr>
      <t xml:space="preserve">ст.20 ГОСТ 8732-78 </t>
    </r>
    <r>
      <rPr>
        <b/>
        <sz val="9"/>
        <rFont val="Tahoma"/>
        <family val="2"/>
        <charset val="204"/>
      </rPr>
      <t>(приход 20)</t>
    </r>
  </si>
  <si>
    <r>
      <t xml:space="preserve">ø 325х8  </t>
    </r>
    <r>
      <rPr>
        <sz val="9"/>
        <rFont val="Tahoma"/>
        <family val="2"/>
        <charset val="204"/>
      </rPr>
      <t xml:space="preserve">ст.20 ГОСТ 8732-78 </t>
    </r>
    <r>
      <rPr>
        <b/>
        <sz val="9"/>
        <rFont val="Tahoma"/>
        <family val="2"/>
        <charset val="204"/>
      </rPr>
      <t>(приход 20)</t>
    </r>
  </si>
  <si>
    <r>
      <t>ø 325х8,0</t>
    </r>
    <r>
      <rPr>
        <sz val="9"/>
        <rFont val="Tahoma"/>
        <family val="2"/>
        <charset val="204"/>
      </rPr>
      <t xml:space="preserve"> </t>
    </r>
    <r>
      <rPr>
        <b/>
        <sz val="9"/>
        <rFont val="Tahoma"/>
        <family val="2"/>
        <charset val="204"/>
      </rPr>
      <t>ст.09Г2С</t>
    </r>
    <r>
      <rPr>
        <sz val="9"/>
        <rFont val="Tahoma"/>
        <family val="2"/>
        <charset val="204"/>
      </rPr>
      <t xml:space="preserve"> ГОСТ 8732-78</t>
    </r>
    <r>
      <rPr>
        <b/>
        <sz val="9"/>
        <rFont val="Tahoma"/>
        <family val="2"/>
        <charset val="204"/>
      </rPr>
      <t xml:space="preserve"> (приход 20)</t>
    </r>
  </si>
  <si>
    <r>
      <t xml:space="preserve">100х100х3 </t>
    </r>
    <r>
      <rPr>
        <sz val="9"/>
        <rFont val="Tahoma"/>
        <family val="2"/>
        <charset val="204"/>
      </rPr>
      <t>ГОСТ 30245-03 ст.3сп (приход 7)</t>
    </r>
  </si>
  <si>
    <r>
      <t>140х60х5</t>
    </r>
    <r>
      <rPr>
        <sz val="9"/>
        <rFont val="Tahoma"/>
        <family val="2"/>
        <charset val="204"/>
      </rPr>
      <t xml:space="preserve"> ГОСТ 30245-03 ст.3сп</t>
    </r>
    <r>
      <rPr>
        <b/>
        <sz val="9"/>
        <rFont val="Tahoma"/>
        <family val="2"/>
        <charset val="204"/>
      </rPr>
      <t xml:space="preserve"> </t>
    </r>
    <r>
      <rPr>
        <sz val="9"/>
        <rFont val="Tahoma"/>
        <family val="2"/>
        <charset val="204"/>
      </rPr>
      <t>(приход 7)</t>
    </r>
  </si>
  <si>
    <r>
      <t xml:space="preserve">30х30х1,5 </t>
    </r>
    <r>
      <rPr>
        <sz val="9"/>
        <rFont val="Tahoma"/>
        <family val="2"/>
        <charset val="204"/>
      </rPr>
      <t>ГОСТ 13663-86 ст.10</t>
    </r>
    <r>
      <rPr>
        <b/>
        <sz val="9"/>
        <rFont val="Tahoma"/>
        <family val="2"/>
        <charset val="204"/>
      </rPr>
      <t xml:space="preserve"> (приход 20)</t>
    </r>
  </si>
  <si>
    <r>
      <rPr>
        <b/>
        <sz val="9"/>
        <rFont val="Tahoma"/>
        <family val="2"/>
        <charset val="204"/>
      </rPr>
      <t>73.02х5,51</t>
    </r>
    <r>
      <rPr>
        <sz val="9"/>
        <rFont val="Tahoma"/>
        <family val="2"/>
        <charset val="204"/>
      </rPr>
      <t xml:space="preserve"> г\д передельные гр.пр.К72,ТС 157-226-2016,без высадки,Тип резьбы: без резьбы,Н\М 9400-10400мм.</t>
    </r>
  </si>
  <si>
    <r>
      <t>ø 325х8,0</t>
    </r>
    <r>
      <rPr>
        <sz val="9"/>
        <rFont val="Tahoma"/>
        <family val="2"/>
        <charset val="204"/>
      </rPr>
      <t xml:space="preserve"> ст.20 ГОСТ 8732-78</t>
    </r>
  </si>
  <si>
    <t xml:space="preserve">       ПРАЙС ТРУБНОЙ ПРОДУКЦИИ НА 30.11.2020</t>
  </si>
  <si>
    <t xml:space="preserve">                            628600 г. Нижневартовск, Автодорога Нижневартовск-Радужный 30 км</t>
  </si>
  <si>
    <t>73х5,5 б/у</t>
  </si>
  <si>
    <t xml:space="preserve">       ПРАЙС-НАЛИЧИЕ ТРУБНОЙ ПРОДУКЦИИ НА 25.08.2021</t>
  </si>
  <si>
    <t>ИТОГО:</t>
  </si>
  <si>
    <t>ТУ 1317-006.1-593377520-2003</t>
  </si>
  <si>
    <t>ст13ХФА (К52)</t>
  </si>
  <si>
    <t>Труба бесшовная Ø159х12</t>
  </si>
  <si>
    <t>Труба бесшовная Ø114х8</t>
  </si>
  <si>
    <t>В наличии, тн</t>
  </si>
  <si>
    <t>Цена р/тн с НДС</t>
  </si>
  <si>
    <t>ГОСТ, ТУ</t>
  </si>
  <si>
    <t>Группа прочности/ марка стали</t>
  </si>
  <si>
    <t>Наименование, размер, мм</t>
  </si>
  <si>
    <t>Трубы коррозионностойкие:</t>
  </si>
  <si>
    <t>ГОСТ 8732-78</t>
  </si>
  <si>
    <t>ст09Г2С</t>
  </si>
  <si>
    <t>Трубы общего назначения:</t>
  </si>
  <si>
    <t>Труба НКТ б/у Нижневартовск</t>
  </si>
  <si>
    <t>Труба б/у Сургут</t>
  </si>
  <si>
    <t xml:space="preserve">          Тел./факс: (3466) 53-03-36, (343) 201-66-90; Моб. тел.: 8-922-208-92-82</t>
  </si>
  <si>
    <t xml:space="preserve">             WEB: www.al-tr.ru    E-Mail: mail@al-tr.ru</t>
  </si>
  <si>
    <t>73х5,5</t>
  </si>
  <si>
    <t>60х5</t>
  </si>
  <si>
    <t>168х10-15</t>
  </si>
  <si>
    <t>273х10</t>
  </si>
  <si>
    <t>720х7-8</t>
  </si>
  <si>
    <t>Тел./факс: (3466) 53-03-36, (343) 201-66-90; Моб. тел.: 8-922-208-92-82</t>
  </si>
  <si>
    <t>WEB: www.al-tr.ru    E-Mail: mail@al-tr.ru</t>
  </si>
  <si>
    <t xml:space="preserve">             ООО "Альянс-Трейд"     склад г.Нижневартовск, г. Сургут</t>
  </si>
  <si>
    <t>Труба бесшовная Ø114х10</t>
  </si>
  <si>
    <t>Труба бесшовная Ø114х12</t>
  </si>
  <si>
    <t>Труба бесшовная Ø89х10</t>
  </si>
  <si>
    <t>Труба бесшовная Ø273х22</t>
  </si>
  <si>
    <t>89х6,5</t>
  </si>
  <si>
    <t>219х8</t>
  </si>
  <si>
    <t>ООО "Альянс-Трейд"     склад г. Екатеринбург</t>
  </si>
  <si>
    <t>114х6-10</t>
  </si>
  <si>
    <t>219х12-18</t>
  </si>
  <si>
    <t>273х8-9</t>
  </si>
  <si>
    <t>325х14-16</t>
  </si>
  <si>
    <t>426х9</t>
  </si>
  <si>
    <t>530х6-8</t>
  </si>
  <si>
    <t>ст20</t>
  </si>
  <si>
    <t>Трубы бесшовные 57-219х3,5-12</t>
  </si>
  <si>
    <t>159х6</t>
  </si>
  <si>
    <t>245х8-10</t>
  </si>
  <si>
    <t xml:space="preserve">       Прайс-наличие б/у труб 01.10.2026</t>
  </si>
  <si>
    <t>Прайс-наличие новых труб 01.10.2026 г.</t>
  </si>
  <si>
    <t>Плиты дорожные б/у 6х2х0,14 1 сорт 29900 руб/шт с НДС в Нижневартовске</t>
  </si>
  <si>
    <t>273х16-20</t>
  </si>
  <si>
    <t>325х12</t>
  </si>
  <si>
    <t>720х11</t>
  </si>
  <si>
    <t>720х12</t>
  </si>
  <si>
    <t>1020х12-15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</si>
</sst>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#,##0.0"/>
    <numFmt numFmtId="167" formatCode="00000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b/>
      <sz val="10"/>
      <color rgb="FFC00000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1"/>
      <name val="Tahoma"/>
      <family val="2"/>
      <charset val="204"/>
    </font>
    <font>
      <sz val="11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/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/>
      <top style="medium">
        <color rgb="FFCCCCCC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auto="1"/>
      </bottom>
      <diagonal/>
    </border>
    <border>
      <left/>
      <right style="medium">
        <color auto="1"/>
      </right>
      <top style="medium">
        <color rgb="FFCCCCCC"/>
      </top>
      <bottom style="medium">
        <color auto="1"/>
      </bottom>
      <diagonal/>
    </border>
  </borders>
  <cellStyleXfs count="25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" fillId="0" borderId="0"/>
  </cellStyleXfs>
  <cellXfs count="163">
    <xf numFmtId="0" fontId="0" fillId="0" borderId="0" xfId="0"/>
    <xf numFmtId="0" fontId="20" fillId="0" borderId="0" xfId="0" applyFont="1"/>
    <xf numFmtId="0" fontId="22" fillId="0" borderId="0" xfId="0" applyFont="1"/>
    <xf numFmtId="0" fontId="21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2" fillId="15" borderId="0" xfId="0" applyFont="1" applyFill="1"/>
    <xf numFmtId="0" fontId="20" fillId="15" borderId="0" xfId="0" applyFont="1" applyFill="1"/>
    <xf numFmtId="0" fontId="20" fillId="0" borderId="0" xfId="0" applyFont="1" applyFill="1"/>
    <xf numFmtId="0" fontId="23" fillId="0" borderId="0" xfId="0" applyFont="1" applyFill="1" applyAlignment="1">
      <alignment vertical="center"/>
    </xf>
    <xf numFmtId="164" fontId="23" fillId="0" borderId="0" xfId="0" applyNumberFormat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4" fillId="0" borderId="1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0" fontId="25" fillId="15" borderId="0" xfId="0" applyFont="1" applyFill="1"/>
    <xf numFmtId="0" fontId="25" fillId="0" borderId="0" xfId="0" applyFont="1" applyFill="1"/>
    <xf numFmtId="0" fontId="25" fillId="0" borderId="0" xfId="0" applyFont="1"/>
    <xf numFmtId="0" fontId="25" fillId="0" borderId="10" xfId="0" applyFont="1" applyFill="1" applyBorder="1" applyAlignment="1">
      <alignment vertical="center"/>
    </xf>
    <xf numFmtId="0" fontId="25" fillId="0" borderId="11" xfId="0" applyFont="1" applyFill="1" applyBorder="1" applyAlignment="1">
      <alignment horizontal="center" vertical="center"/>
    </xf>
    <xf numFmtId="164" fontId="24" fillId="0" borderId="11" xfId="0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0" fontId="25" fillId="16" borderId="0" xfId="0" applyFont="1" applyFill="1"/>
    <xf numFmtId="164" fontId="25" fillId="0" borderId="0" xfId="0" applyNumberFormat="1" applyFont="1" applyFill="1"/>
    <xf numFmtId="0" fontId="25" fillId="0" borderId="11" xfId="0" applyFont="1" applyFill="1" applyBorder="1" applyAlignment="1">
      <alignment vertical="center"/>
    </xf>
    <xf numFmtId="0" fontId="24" fillId="0" borderId="11" xfId="0" applyFont="1" applyFill="1" applyBorder="1" applyAlignment="1">
      <alignment horizontal="left" vertical="center" wrapText="1"/>
    </xf>
    <xf numFmtId="0" fontId="23" fillId="15" borderId="0" xfId="0" applyFont="1" applyFill="1" applyAlignment="1">
      <alignment horizontal="center" vertical="center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5" fillId="0" borderId="0" xfId="0" applyNumberFormat="1" applyFont="1" applyFill="1"/>
    <xf numFmtId="0" fontId="20" fillId="16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vertical="center"/>
    </xf>
    <xf numFmtId="0" fontId="23" fillId="0" borderId="15" xfId="0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25" fillId="0" borderId="12" xfId="0" applyFont="1" applyFill="1" applyBorder="1" applyAlignment="1">
      <alignment horizontal="center" vertical="center"/>
    </xf>
    <xf numFmtId="0" fontId="26" fillId="15" borderId="0" xfId="0" applyFont="1" applyFill="1"/>
    <xf numFmtId="0" fontId="26" fillId="0" borderId="0" xfId="0" applyFont="1" applyFill="1"/>
    <xf numFmtId="0" fontId="26" fillId="16" borderId="0" xfId="0" applyFont="1" applyFill="1"/>
    <xf numFmtId="0" fontId="24" fillId="0" borderId="11" xfId="0" applyFont="1" applyFill="1" applyBorder="1" applyAlignment="1">
      <alignment horizontal="right" vertical="center"/>
    </xf>
    <xf numFmtId="0" fontId="25" fillId="0" borderId="0" xfId="0" applyFont="1" applyFill="1" applyAlignment="1">
      <alignment vertical="center"/>
    </xf>
    <xf numFmtId="0" fontId="20" fillId="0" borderId="11" xfId="0" applyFont="1" applyFill="1" applyBorder="1" applyAlignment="1">
      <alignment vertical="center"/>
    </xf>
    <xf numFmtId="0" fontId="23" fillId="0" borderId="11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25" fillId="17" borderId="10" xfId="0" applyFont="1" applyFill="1" applyBorder="1" applyAlignment="1">
      <alignment vertical="center"/>
    </xf>
    <xf numFmtId="0" fontId="24" fillId="17" borderId="10" xfId="0" applyFont="1" applyFill="1" applyBorder="1" applyAlignment="1">
      <alignment horizontal="left" vertical="center" wrapText="1"/>
    </xf>
    <xf numFmtId="0" fontId="25" fillId="17" borderId="11" xfId="0" applyFont="1" applyFill="1" applyBorder="1" applyAlignment="1">
      <alignment horizontal="center" vertical="center"/>
    </xf>
    <xf numFmtId="164" fontId="24" fillId="17" borderId="11" xfId="0" applyNumberFormat="1" applyFont="1" applyFill="1" applyBorder="1" applyAlignment="1">
      <alignment vertical="center"/>
    </xf>
    <xf numFmtId="0" fontId="26" fillId="0" borderId="0" xfId="0" applyFont="1"/>
    <xf numFmtId="0" fontId="24" fillId="0" borderId="11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vertical="center"/>
    </xf>
    <xf numFmtId="0" fontId="24" fillId="0" borderId="15" xfId="0" applyFont="1" applyFill="1" applyBorder="1" applyAlignment="1">
      <alignment vertical="center"/>
    </xf>
    <xf numFmtId="164" fontId="24" fillId="0" borderId="16" xfId="0" applyNumberFormat="1" applyFont="1" applyFill="1" applyBorder="1" applyAlignment="1">
      <alignment vertical="center"/>
    </xf>
    <xf numFmtId="164" fontId="24" fillId="0" borderId="12" xfId="0" applyNumberFormat="1" applyFont="1" applyFill="1" applyBorder="1" applyAlignment="1">
      <alignment vertical="center"/>
    </xf>
    <xf numFmtId="0" fontId="25" fillId="17" borderId="11" xfId="0" applyFont="1" applyFill="1" applyBorder="1" applyAlignment="1">
      <alignment vertical="center"/>
    </xf>
    <xf numFmtId="3" fontId="20" fillId="0" borderId="11" xfId="0" applyNumberFormat="1" applyFont="1" applyFill="1" applyBorder="1" applyAlignment="1">
      <alignment horizontal="center" vertical="center"/>
    </xf>
    <xf numFmtId="2" fontId="20" fillId="0" borderId="11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 wrapText="1"/>
    </xf>
    <xf numFmtId="166" fontId="20" fillId="0" borderId="1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/>
    </xf>
    <xf numFmtId="2" fontId="20" fillId="0" borderId="10" xfId="0" applyNumberFormat="1" applyFont="1" applyFill="1" applyBorder="1" applyAlignment="1">
      <alignment horizontal="center" vertical="center"/>
    </xf>
    <xf numFmtId="165" fontId="20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/>
    </xf>
    <xf numFmtId="167" fontId="20" fillId="0" borderId="1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3" fontId="20" fillId="0" borderId="13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/>
    </xf>
    <xf numFmtId="0" fontId="23" fillId="0" borderId="0" xfId="0" applyFont="1"/>
    <xf numFmtId="0" fontId="24" fillId="0" borderId="12" xfId="0" applyFont="1" applyFill="1" applyBorder="1" applyAlignment="1">
      <alignment horizontal="left" vertical="center" wrapText="1"/>
    </xf>
    <xf numFmtId="0" fontId="24" fillId="0" borderId="12" xfId="0" applyFont="1" applyFill="1" applyBorder="1" applyAlignment="1">
      <alignment horizontal="right" vertical="center"/>
    </xf>
    <xf numFmtId="164" fontId="24" fillId="0" borderId="10" xfId="0" applyNumberFormat="1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164" fontId="26" fillId="0" borderId="0" xfId="0" applyNumberFormat="1" applyFont="1" applyFill="1"/>
    <xf numFmtId="0" fontId="24" fillId="0" borderId="17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center" vertical="center"/>
    </xf>
    <xf numFmtId="164" fontId="24" fillId="0" borderId="17" xfId="0" applyNumberFormat="1" applyFont="1" applyFill="1" applyBorder="1" applyAlignment="1">
      <alignment vertical="center"/>
    </xf>
    <xf numFmtId="0" fontId="25" fillId="0" borderId="10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20" fillId="0" borderId="13" xfId="0" applyNumberFormat="1" applyFont="1" applyFill="1" applyBorder="1" applyAlignment="1">
      <alignment horizontal="center" vertical="center"/>
    </xf>
    <xf numFmtId="164" fontId="24" fillId="0" borderId="11" xfId="0" applyNumberFormat="1" applyFont="1" applyFill="1" applyBorder="1" applyAlignment="1">
      <alignment horizontal="right" vertical="center"/>
    </xf>
    <xf numFmtId="0" fontId="24" fillId="17" borderId="12" xfId="0" applyFont="1" applyFill="1" applyBorder="1" applyAlignment="1">
      <alignment horizontal="right" vertical="center"/>
    </xf>
    <xf numFmtId="0" fontId="23" fillId="0" borderId="17" xfId="0" applyFont="1" applyFill="1" applyBorder="1" applyAlignment="1">
      <alignment vertical="center"/>
    </xf>
    <xf numFmtId="0" fontId="25" fillId="0" borderId="11" xfId="0" applyFont="1" applyFill="1" applyBorder="1" applyAlignment="1">
      <alignment horizontal="left" vertical="center" wrapText="1"/>
    </xf>
    <xf numFmtId="0" fontId="23" fillId="0" borderId="17" xfId="0" applyFont="1" applyFill="1" applyBorder="1" applyAlignment="1">
      <alignment horizontal="left" vertical="center" wrapText="1"/>
    </xf>
    <xf numFmtId="1" fontId="23" fillId="0" borderId="11" xfId="0" applyNumberFormat="1" applyFont="1" applyFill="1" applyBorder="1" applyAlignment="1">
      <alignment horizontal="right" vertical="center"/>
    </xf>
    <xf numFmtId="1" fontId="23" fillId="0" borderId="17" xfId="0" applyNumberFormat="1" applyFont="1" applyFill="1" applyBorder="1" applyAlignment="1">
      <alignment horizontal="right" vertical="center"/>
    </xf>
    <xf numFmtId="1" fontId="23" fillId="0" borderId="16" xfId="0" applyNumberFormat="1" applyFont="1" applyFill="1" applyBorder="1" applyAlignment="1">
      <alignment horizontal="right" vertical="center"/>
    </xf>
    <xf numFmtId="0" fontId="30" fillId="0" borderId="33" xfId="24" applyFont="1" applyBorder="1" applyAlignment="1">
      <alignment wrapText="1"/>
    </xf>
    <xf numFmtId="0" fontId="30" fillId="0" borderId="0" xfId="24" applyFont="1"/>
    <xf numFmtId="0" fontId="30" fillId="19" borderId="33" xfId="24" applyFont="1" applyFill="1" applyBorder="1" applyAlignment="1">
      <alignment wrapText="1"/>
    </xf>
    <xf numFmtId="0" fontId="29" fillId="0" borderId="32" xfId="24" applyFont="1" applyBorder="1" applyAlignment="1">
      <alignment wrapText="1"/>
    </xf>
    <xf numFmtId="0" fontId="30" fillId="0" borderId="32" xfId="24" applyFont="1" applyBorder="1" applyAlignment="1">
      <alignment wrapText="1"/>
    </xf>
    <xf numFmtId="0" fontId="30" fillId="19" borderId="32" xfId="24" applyFont="1" applyFill="1" applyBorder="1" applyAlignment="1">
      <alignment wrapText="1"/>
    </xf>
    <xf numFmtId="0" fontId="29" fillId="0" borderId="31" xfId="24" applyFont="1" applyBorder="1" applyAlignment="1">
      <alignment vertical="center" wrapText="1"/>
    </xf>
    <xf numFmtId="0" fontId="29" fillId="0" borderId="27" xfId="24" applyFont="1" applyBorder="1" applyAlignment="1">
      <alignment horizontal="center" vertical="center" wrapText="1"/>
    </xf>
    <xf numFmtId="0" fontId="29" fillId="19" borderId="27" xfId="24" applyFont="1" applyFill="1" applyBorder="1" applyAlignment="1">
      <alignment horizontal="center" vertical="center" wrapText="1"/>
    </xf>
    <xf numFmtId="0" fontId="30" fillId="19" borderId="31" xfId="24" applyFont="1" applyFill="1" applyBorder="1" applyAlignment="1">
      <alignment wrapText="1"/>
    </xf>
    <xf numFmtId="0" fontId="30" fillId="19" borderId="27" xfId="24" applyFont="1" applyFill="1" applyBorder="1" applyAlignment="1">
      <alignment horizontal="center" wrapText="1"/>
    </xf>
    <xf numFmtId="0" fontId="30" fillId="19" borderId="27" xfId="24" applyFont="1" applyFill="1" applyBorder="1" applyAlignment="1">
      <alignment horizontal="right" wrapText="1"/>
    </xf>
    <xf numFmtId="0" fontId="30" fillId="0" borderId="27" xfId="24" applyFont="1" applyBorder="1" applyAlignment="1">
      <alignment wrapText="1"/>
    </xf>
    <xf numFmtId="0" fontId="30" fillId="0" borderId="31" xfId="24" applyFont="1" applyBorder="1" applyAlignment="1">
      <alignment wrapText="1"/>
    </xf>
    <xf numFmtId="0" fontId="30" fillId="0" borderId="27" xfId="24" applyFont="1" applyBorder="1" applyAlignment="1">
      <alignment horizontal="center" wrapText="1"/>
    </xf>
    <xf numFmtId="1" fontId="30" fillId="19" borderId="27" xfId="24" applyNumberFormat="1" applyFont="1" applyFill="1" applyBorder="1" applyAlignment="1">
      <alignment horizontal="right" wrapText="1"/>
    </xf>
    <xf numFmtId="0" fontId="30" fillId="19" borderId="27" xfId="24" applyFont="1" applyFill="1" applyBorder="1" applyAlignment="1">
      <alignment horizontal="center" vertical="center" wrapText="1"/>
    </xf>
    <xf numFmtId="0" fontId="30" fillId="0" borderId="27" xfId="24" applyFont="1" applyBorder="1" applyAlignment="1">
      <alignment horizontal="center" vertical="center" wrapText="1"/>
    </xf>
    <xf numFmtId="0" fontId="30" fillId="0" borderId="35" xfId="24" applyFont="1" applyBorder="1" applyAlignment="1">
      <alignment wrapText="1"/>
    </xf>
    <xf numFmtId="0" fontId="30" fillId="19" borderId="35" xfId="24" applyFont="1" applyFill="1" applyBorder="1" applyAlignment="1">
      <alignment wrapText="1"/>
    </xf>
    <xf numFmtId="0" fontId="29" fillId="19" borderId="27" xfId="24" applyFont="1" applyFill="1" applyBorder="1" applyAlignment="1">
      <alignment horizontal="right" wrapText="1"/>
    </xf>
    <xf numFmtId="0" fontId="23" fillId="0" borderId="0" xfId="0" applyFont="1" applyAlignment="1">
      <alignment vertical="center"/>
    </xf>
    <xf numFmtId="0" fontId="24" fillId="18" borderId="13" xfId="0" applyFont="1" applyFill="1" applyBorder="1" applyAlignment="1">
      <alignment horizontal="center" vertical="center"/>
    </xf>
    <xf numFmtId="0" fontId="25" fillId="18" borderId="13" xfId="0" applyFont="1" applyFill="1" applyBorder="1" applyAlignment="1">
      <alignment vertical="center"/>
    </xf>
    <xf numFmtId="0" fontId="24" fillId="18" borderId="18" xfId="0" applyFont="1" applyFill="1" applyBorder="1" applyAlignment="1">
      <alignment horizontal="center" vertical="center"/>
    </xf>
    <xf numFmtId="0" fontId="24" fillId="18" borderId="19" xfId="0" applyFont="1" applyFill="1" applyBorder="1" applyAlignment="1">
      <alignment horizontal="center" vertical="center"/>
    </xf>
    <xf numFmtId="0" fontId="25" fillId="18" borderId="19" xfId="0" applyFont="1" applyFill="1" applyBorder="1" applyAlignment="1">
      <alignment vertical="center"/>
    </xf>
    <xf numFmtId="0" fontId="25" fillId="18" borderId="26" xfId="0" applyFont="1" applyFill="1" applyBorder="1" applyAlignment="1">
      <alignment vertical="center"/>
    </xf>
    <xf numFmtId="0" fontId="24" fillId="18" borderId="26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/>
    </xf>
    <xf numFmtId="0" fontId="23" fillId="0" borderId="21" xfId="0" applyFont="1" applyFill="1" applyBorder="1" applyAlignment="1">
      <alignment horizontal="center"/>
    </xf>
    <xf numFmtId="0" fontId="20" fillId="0" borderId="22" xfId="0" applyFont="1" applyBorder="1" applyAlignment="1"/>
    <xf numFmtId="0" fontId="23" fillId="0" borderId="23" xfId="0" applyFont="1" applyFill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24" xfId="0" applyFont="1" applyBorder="1" applyAlignment="1"/>
    <xf numFmtId="0" fontId="23" fillId="0" borderId="0" xfId="0" applyFont="1" applyFill="1" applyBorder="1" applyAlignment="1">
      <alignment horizontal="center"/>
    </xf>
    <xf numFmtId="0" fontId="20" fillId="0" borderId="24" xfId="0" applyFont="1" applyBorder="1" applyAlignment="1"/>
    <xf numFmtId="0" fontId="23" fillId="0" borderId="14" xfId="0" applyFont="1" applyFill="1" applyBorder="1" applyAlignment="1">
      <alignment horizontal="center"/>
    </xf>
    <xf numFmtId="0" fontId="23" fillId="0" borderId="15" xfId="0" applyFont="1" applyFill="1" applyBorder="1" applyAlignment="1">
      <alignment horizontal="center"/>
    </xf>
    <xf numFmtId="0" fontId="20" fillId="0" borderId="25" xfId="0" applyFont="1" applyBorder="1" applyAlignment="1"/>
    <xf numFmtId="0" fontId="23" fillId="0" borderId="23" xfId="0" applyFont="1" applyFill="1" applyBorder="1" applyAlignment="1"/>
    <xf numFmtId="0" fontId="23" fillId="0" borderId="0" xfId="0" applyFont="1" applyBorder="1" applyAlignment="1"/>
    <xf numFmtId="0" fontId="23" fillId="18" borderId="13" xfId="0" applyFont="1" applyFill="1" applyBorder="1" applyAlignment="1">
      <alignment horizontal="center" vertical="center"/>
    </xf>
    <xf numFmtId="0" fontId="20" fillId="18" borderId="13" xfId="0" applyFont="1" applyFill="1" applyBorder="1" applyAlignment="1">
      <alignment vertical="center"/>
    </xf>
    <xf numFmtId="0" fontId="31" fillId="0" borderId="20" xfId="0" applyFont="1" applyFill="1" applyBorder="1" applyAlignment="1">
      <alignment horizontal="center"/>
    </xf>
    <xf numFmtId="0" fontId="31" fillId="0" borderId="21" xfId="0" applyFont="1" applyFill="1" applyBorder="1" applyAlignment="1">
      <alignment horizontal="center"/>
    </xf>
    <xf numFmtId="0" fontId="32" fillId="0" borderId="22" xfId="0" applyFont="1" applyBorder="1" applyAlignment="1"/>
    <xf numFmtId="0" fontId="23" fillId="18" borderId="18" xfId="0" applyFont="1" applyFill="1" applyBorder="1" applyAlignment="1">
      <alignment horizontal="center" vertical="center"/>
    </xf>
    <xf numFmtId="0" fontId="23" fillId="18" borderId="19" xfId="0" applyFont="1" applyFill="1" applyBorder="1" applyAlignment="1">
      <alignment horizontal="center" vertical="center"/>
    </xf>
    <xf numFmtId="0" fontId="23" fillId="18" borderId="26" xfId="0" applyFont="1" applyFill="1" applyBorder="1" applyAlignment="1">
      <alignment horizontal="center" vertical="center"/>
    </xf>
    <xf numFmtId="0" fontId="29" fillId="0" borderId="30" xfId="24" applyFont="1" applyBorder="1" applyAlignment="1">
      <alignment horizontal="center" wrapText="1"/>
    </xf>
    <xf numFmtId="0" fontId="29" fillId="0" borderId="29" xfId="24" applyFont="1" applyBorder="1" applyAlignment="1">
      <alignment horizontal="center" wrapText="1"/>
    </xf>
    <xf numFmtId="0" fontId="29" fillId="0" borderId="28" xfId="24" applyFont="1" applyBorder="1" applyAlignment="1">
      <alignment horizontal="center" wrapText="1"/>
    </xf>
    <xf numFmtId="0" fontId="29" fillId="0" borderId="41" xfId="24" applyFont="1" applyBorder="1" applyAlignment="1">
      <alignment horizontal="center" wrapText="1"/>
    </xf>
    <xf numFmtId="0" fontId="29" fillId="0" borderId="42" xfId="24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0" fontId="28" fillId="0" borderId="36" xfId="24" applyFont="1" applyBorder="1" applyAlignment="1">
      <alignment horizontal="center" wrapText="1"/>
    </xf>
    <xf numFmtId="0" fontId="28" fillId="0" borderId="37" xfId="24" applyFont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29" fillId="0" borderId="39" xfId="24" applyFont="1" applyBorder="1" applyAlignment="1">
      <alignment horizontal="center" wrapText="1"/>
    </xf>
    <xf numFmtId="0" fontId="29" fillId="0" borderId="34" xfId="24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0" fillId="18" borderId="13" xfId="0" applyFont="1" applyFill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 xr:uid="{83BDFD2B-D3D5-4D51-8CDA-2A32B264B96E}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45720</xdr:rowOff>
    </xdr:from>
    <xdr:to>
      <xdr:col>2</xdr:col>
      <xdr:colOff>304800</xdr:colOff>
      <xdr:row>5</xdr:row>
      <xdr:rowOff>83820</xdr:rowOff>
    </xdr:to>
    <xdr:pic>
      <xdr:nvPicPr>
        <xdr:cNvPr id="2478" name="Picture 1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83820"/>
          <a:ext cx="7848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88670</xdr:colOff>
      <xdr:row>1</xdr:row>
      <xdr:rowOff>12469</xdr:rowOff>
    </xdr:from>
    <xdr:to>
      <xdr:col>2</xdr:col>
      <xdr:colOff>263930</xdr:colOff>
      <xdr:row>4</xdr:row>
      <xdr:rowOff>114300</xdr:rowOff>
    </xdr:to>
    <xdr:pic>
      <xdr:nvPicPr>
        <xdr:cNvPr id="4390" name="Picture 1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23" y="45720"/>
          <a:ext cx="674023" cy="575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182881</xdr:colOff>
      <xdr:row>1</xdr:row>
      <xdr:rowOff>108066</xdr:rowOff>
    </xdr:from>
    <xdr:to>
      <xdr:col>1</xdr:col>
      <xdr:colOff>856904</xdr:colOff>
      <xdr:row>4</xdr:row>
      <xdr:rowOff>143395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E47FE5-DBCB-442E-988C-D58D9367D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1" y="108066"/>
          <a:ext cx="674023" cy="575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45721</xdr:rowOff>
    </xdr:from>
    <xdr:to>
      <xdr:col>1</xdr:col>
      <xdr:colOff>708660</xdr:colOff>
      <xdr:row>5</xdr:row>
      <xdr:rowOff>53341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7641"/>
          <a:ext cx="67818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0" tint="-0.499984740745262"/>
  </sheetPr>
  <dimension ref="A1:V60"/>
  <sheetViews>
    <sheetView zoomScaleNormal="100" zoomScaleSheetLayoutView="100" workbookViewId="0">
      <pane ySplit="7" topLeftCell="A14" activePane="bottomLeft" state="frozen"/>
      <selection activeCell="H28" sqref="H28"/>
      <selection pane="bottomLeft" activeCell="H14" sqref="H14"/>
    </sheetView>
  </sheetViews>
  <sheetFormatPr defaultColWidth="9.125" defaultRowHeight="9.85" x14ac:dyDescent="0.15"/>
  <cols>
    <col min="1" max="1" width="1.5" style="6" customWidth="1"/>
    <col min="2" max="2" width="7.5" style="4" customWidth="1"/>
    <col min="3" max="3" width="48.5" style="4" customWidth="1"/>
    <col min="4" max="4" width="10.875" style="4" customWidth="1"/>
    <col min="5" max="5" width="12.375" style="4" customWidth="1"/>
    <col min="6" max="6" width="14.375" style="4" customWidth="1"/>
    <col min="7" max="7" width="11.375" style="4" customWidth="1"/>
    <col min="8" max="22" width="9.125" style="4"/>
    <col min="23" max="16384" width="9.125" style="2"/>
  </cols>
  <sheetData>
    <row r="1" spans="1:22" ht="2.95" customHeight="1" thickBot="1" x14ac:dyDescent="0.2"/>
    <row r="2" spans="1:22" s="1" customFormat="1" ht="11.95" customHeight="1" x14ac:dyDescent="0.2">
      <c r="A2" s="7"/>
      <c r="B2" s="126" t="s">
        <v>143</v>
      </c>
      <c r="C2" s="127"/>
      <c r="D2" s="127"/>
      <c r="E2" s="127"/>
      <c r="F2" s="12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1" customFormat="1" ht="11.95" customHeight="1" x14ac:dyDescent="0.2">
      <c r="A3" s="7"/>
      <c r="B3" s="129" t="s">
        <v>107</v>
      </c>
      <c r="C3" s="130"/>
      <c r="D3" s="130"/>
      <c r="E3" s="130"/>
      <c r="F3" s="13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s="1" customFormat="1" ht="11.95" customHeight="1" x14ac:dyDescent="0.2">
      <c r="A4" s="7"/>
      <c r="B4" s="137" t="s">
        <v>141</v>
      </c>
      <c r="C4" s="138"/>
      <c r="D4" s="138"/>
      <c r="E4" s="138"/>
      <c r="F4" s="131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" customFormat="1" ht="11.95" customHeight="1" x14ac:dyDescent="0.2">
      <c r="A5" s="7"/>
      <c r="B5" s="129" t="s">
        <v>11</v>
      </c>
      <c r="C5" s="132"/>
      <c r="D5" s="132"/>
      <c r="E5" s="132"/>
      <c r="F5" s="13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1" customFormat="1" ht="11.95" customHeight="1" thickBot="1" x14ac:dyDescent="0.25">
      <c r="A6" s="7"/>
      <c r="B6" s="134" t="s">
        <v>17</v>
      </c>
      <c r="C6" s="135"/>
      <c r="D6" s="135"/>
      <c r="E6" s="135"/>
      <c r="F6" s="136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31" customFormat="1" ht="11.95" customHeight="1" thickBot="1" x14ac:dyDescent="0.25">
      <c r="A7" s="27"/>
      <c r="B7" s="28" t="s">
        <v>28</v>
      </c>
      <c r="C7" s="28" t="s">
        <v>12</v>
      </c>
      <c r="D7" s="28" t="s">
        <v>0</v>
      </c>
      <c r="E7" s="29" t="s">
        <v>29</v>
      </c>
      <c r="F7" s="28" t="s">
        <v>4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s="18" customFormat="1" ht="11.15" customHeight="1" thickBot="1" x14ac:dyDescent="0.25">
      <c r="A8" s="16"/>
      <c r="B8" s="119" t="s">
        <v>9</v>
      </c>
      <c r="C8" s="119"/>
      <c r="D8" s="119"/>
      <c r="E8" s="120"/>
      <c r="F8" s="120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23" customFormat="1" ht="11.8" x14ac:dyDescent="0.2">
      <c r="A9" s="16"/>
      <c r="B9" s="48" t="s">
        <v>3</v>
      </c>
      <c r="C9" s="49" t="s">
        <v>123</v>
      </c>
      <c r="D9" s="50" t="s">
        <v>2</v>
      </c>
      <c r="E9" s="51">
        <v>6.7240000000000002</v>
      </c>
      <c r="F9" s="90" t="s">
        <v>13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23" customFormat="1" ht="11.8" x14ac:dyDescent="0.2">
      <c r="A10" s="16"/>
      <c r="B10" s="48" t="s">
        <v>3</v>
      </c>
      <c r="C10" s="49" t="s">
        <v>18</v>
      </c>
      <c r="D10" s="50" t="s">
        <v>2</v>
      </c>
      <c r="E10" s="51">
        <v>4.7949999999999999</v>
      </c>
      <c r="F10" s="90" t="s">
        <v>13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23" customFormat="1" ht="11.15" customHeight="1" x14ac:dyDescent="0.2">
      <c r="A11" s="16"/>
      <c r="B11" s="58" t="s">
        <v>3</v>
      </c>
      <c r="C11" s="49" t="s">
        <v>19</v>
      </c>
      <c r="D11" s="50" t="s">
        <v>2</v>
      </c>
      <c r="E11" s="51">
        <v>3.0539999999999998</v>
      </c>
      <c r="F11" s="90" t="s">
        <v>13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18" customFormat="1" ht="11.8" hidden="1" x14ac:dyDescent="0.2">
      <c r="A12" s="16"/>
      <c r="B12" s="58" t="s">
        <v>3</v>
      </c>
      <c r="C12" s="49" t="s">
        <v>20</v>
      </c>
      <c r="D12" s="50" t="s">
        <v>2</v>
      </c>
      <c r="E12" s="51">
        <v>0.77700000000000002</v>
      </c>
      <c r="F12" s="90" t="s">
        <v>13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s="18" customFormat="1" ht="11.15" customHeight="1" x14ac:dyDescent="0.2">
      <c r="A13" s="16"/>
      <c r="B13" s="58" t="s">
        <v>3</v>
      </c>
      <c r="C13" s="49" t="s">
        <v>21</v>
      </c>
      <c r="D13" s="50" t="s">
        <v>2</v>
      </c>
      <c r="E13" s="51">
        <v>1.9630000000000001</v>
      </c>
      <c r="F13" s="90" t="s">
        <v>13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s="18" customFormat="1" ht="11.15" customHeight="1" x14ac:dyDescent="0.2">
      <c r="A14" s="16"/>
      <c r="B14" s="58" t="s">
        <v>3</v>
      </c>
      <c r="C14" s="49" t="s">
        <v>124</v>
      </c>
      <c r="D14" s="50" t="s">
        <v>2</v>
      </c>
      <c r="E14" s="51">
        <v>14.127000000000001</v>
      </c>
      <c r="F14" s="90" t="s">
        <v>13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s="23" customFormat="1" ht="11.8" x14ac:dyDescent="0.2">
      <c r="A15" s="16"/>
      <c r="B15" s="19" t="s">
        <v>3</v>
      </c>
      <c r="C15" s="13" t="s">
        <v>125</v>
      </c>
      <c r="D15" s="20" t="s">
        <v>2</v>
      </c>
      <c r="E15" s="21">
        <v>5.875</v>
      </c>
      <c r="F15" s="90" t="s">
        <v>13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s="18" customFormat="1" ht="11.15" customHeight="1" x14ac:dyDescent="0.2">
      <c r="A16" s="16"/>
      <c r="B16" s="19" t="s">
        <v>3</v>
      </c>
      <c r="C16" s="13" t="s">
        <v>126</v>
      </c>
      <c r="D16" s="20" t="s">
        <v>2</v>
      </c>
      <c r="E16" s="89">
        <v>21.327999999999999</v>
      </c>
      <c r="F16" s="90" t="s">
        <v>13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s="18" customFormat="1" ht="11.15" customHeight="1" x14ac:dyDescent="0.2">
      <c r="A17" s="16"/>
      <c r="B17" s="19" t="s">
        <v>3</v>
      </c>
      <c r="C17" s="13" t="s">
        <v>127</v>
      </c>
      <c r="D17" s="20" t="s">
        <v>2</v>
      </c>
      <c r="E17" s="89">
        <v>23.343</v>
      </c>
      <c r="F17" s="90" t="s">
        <v>13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18" customFormat="1" ht="11.15" customHeight="1" thickBot="1" x14ac:dyDescent="0.25">
      <c r="A18" s="16"/>
      <c r="B18" s="19" t="s">
        <v>3</v>
      </c>
      <c r="C18" s="13" t="s">
        <v>128</v>
      </c>
      <c r="D18" s="20" t="s">
        <v>2</v>
      </c>
      <c r="E18" s="21">
        <v>14.507</v>
      </c>
      <c r="F18" s="90" t="s">
        <v>13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s="18" customFormat="1" ht="11.15" customHeight="1" thickBot="1" x14ac:dyDescent="0.25">
      <c r="A19" s="16"/>
      <c r="B19" s="119" t="s">
        <v>6</v>
      </c>
      <c r="C19" s="119"/>
      <c r="D19" s="119"/>
      <c r="E19" s="120"/>
      <c r="F19" s="120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18" customFormat="1" ht="11.15" customHeight="1" x14ac:dyDescent="0.2">
      <c r="A20" s="16"/>
      <c r="B20" s="19" t="s">
        <v>3</v>
      </c>
      <c r="C20" s="13" t="s">
        <v>25</v>
      </c>
      <c r="D20" s="20" t="s">
        <v>2</v>
      </c>
      <c r="E20" s="21">
        <v>7.8</v>
      </c>
      <c r="F20" s="78" t="s">
        <v>13</v>
      </c>
      <c r="G20" s="32"/>
      <c r="H20" s="32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s="18" customFormat="1" ht="11.8" hidden="1" x14ac:dyDescent="0.2">
      <c r="A21" s="16"/>
      <c r="B21" s="19" t="s">
        <v>3</v>
      </c>
      <c r="C21" s="13" t="s">
        <v>26</v>
      </c>
      <c r="D21" s="20" t="s">
        <v>2</v>
      </c>
      <c r="E21" s="21">
        <v>0.45500000000000002</v>
      </c>
      <c r="F21" s="78" t="s">
        <v>13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18" customFormat="1" ht="11.8" x14ac:dyDescent="0.2">
      <c r="A22" s="16"/>
      <c r="B22" s="19" t="s">
        <v>3</v>
      </c>
      <c r="C22" s="13" t="s">
        <v>129</v>
      </c>
      <c r="D22" s="20" t="s">
        <v>2</v>
      </c>
      <c r="E22" s="21">
        <v>2.4449999999999998</v>
      </c>
      <c r="F22" s="78" t="s">
        <v>13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23" customFormat="1" ht="11.15" customHeight="1" x14ac:dyDescent="0.2">
      <c r="A23" s="16"/>
      <c r="B23" s="19" t="s">
        <v>3</v>
      </c>
      <c r="C23" s="13" t="s">
        <v>27</v>
      </c>
      <c r="D23" s="20" t="s">
        <v>2</v>
      </c>
      <c r="E23" s="21">
        <v>13.523</v>
      </c>
      <c r="F23" s="78" t="s">
        <v>13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3" customFormat="1" ht="11.15" customHeight="1" thickBot="1" x14ac:dyDescent="0.25">
      <c r="A24" s="16"/>
      <c r="B24" s="19" t="s">
        <v>3</v>
      </c>
      <c r="C24" s="13" t="s">
        <v>130</v>
      </c>
      <c r="D24" s="20" t="s">
        <v>2</v>
      </c>
      <c r="E24" s="21">
        <v>44.125</v>
      </c>
      <c r="F24" s="78" t="s">
        <v>13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s="18" customFormat="1" ht="11.15" customHeight="1" thickBot="1" x14ac:dyDescent="0.25">
      <c r="A25" s="16"/>
      <c r="B25" s="119" t="s">
        <v>7</v>
      </c>
      <c r="C25" s="119"/>
      <c r="D25" s="119"/>
      <c r="E25" s="120"/>
      <c r="F25" s="120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8" customFormat="1" ht="11.15" hidden="1" customHeight="1" x14ac:dyDescent="0.2">
      <c r="A26" s="16"/>
      <c r="B26" s="25" t="s">
        <v>1</v>
      </c>
      <c r="C26" s="13" t="s">
        <v>30</v>
      </c>
      <c r="D26" s="20" t="s">
        <v>2</v>
      </c>
      <c r="E26" s="21">
        <v>2.125</v>
      </c>
      <c r="F26" s="78" t="s">
        <v>13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s="41" customFormat="1" ht="11.15" customHeight="1" x14ac:dyDescent="0.2">
      <c r="A27" s="39"/>
      <c r="B27" s="37" t="s">
        <v>3</v>
      </c>
      <c r="C27" s="13" t="s">
        <v>132</v>
      </c>
      <c r="D27" s="20" t="s">
        <v>2</v>
      </c>
      <c r="E27" s="21">
        <v>59.578000000000003</v>
      </c>
      <c r="F27" s="78" t="s">
        <v>13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</row>
    <row r="28" spans="1:22" s="18" customFormat="1" ht="11.15" customHeight="1" x14ac:dyDescent="0.2">
      <c r="A28" s="16"/>
      <c r="B28" s="25" t="s">
        <v>3</v>
      </c>
      <c r="C28" s="13" t="s">
        <v>100</v>
      </c>
      <c r="D28" s="20" t="s">
        <v>2</v>
      </c>
      <c r="E28" s="21">
        <v>11.02</v>
      </c>
      <c r="F28" s="78" t="s">
        <v>13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s="41" customFormat="1" ht="11.15" customHeight="1" x14ac:dyDescent="0.2">
      <c r="A29" s="39"/>
      <c r="B29" s="37" t="s">
        <v>3</v>
      </c>
      <c r="C29" s="13" t="s">
        <v>133</v>
      </c>
      <c r="D29" s="20" t="s">
        <v>2</v>
      </c>
      <c r="E29" s="21">
        <v>59.189</v>
      </c>
      <c r="F29" s="78" t="s">
        <v>13</v>
      </c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</row>
    <row r="30" spans="1:22" s="23" customFormat="1" ht="11.15" customHeight="1" thickBot="1" x14ac:dyDescent="0.25">
      <c r="A30" s="16"/>
      <c r="B30" s="25" t="s">
        <v>3</v>
      </c>
      <c r="C30" s="26" t="s">
        <v>139</v>
      </c>
      <c r="D30" s="20" t="s">
        <v>2</v>
      </c>
      <c r="E30" s="21">
        <v>9.4740000000000002</v>
      </c>
      <c r="F30" s="78" t="s">
        <v>13</v>
      </c>
      <c r="G30" s="24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s="18" customFormat="1" ht="11.15" customHeight="1" thickBot="1" x14ac:dyDescent="0.25">
      <c r="A31" s="16"/>
      <c r="B31" s="121" t="s">
        <v>131</v>
      </c>
      <c r="C31" s="122"/>
      <c r="D31" s="122"/>
      <c r="E31" s="122"/>
      <c r="F31" s="125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s="23" customFormat="1" ht="11.15" hidden="1" customHeight="1" x14ac:dyDescent="0.2">
      <c r="A32" s="16"/>
      <c r="B32" s="19" t="s">
        <v>1</v>
      </c>
      <c r="C32" s="13" t="s">
        <v>33</v>
      </c>
      <c r="D32" s="20" t="s">
        <v>2</v>
      </c>
      <c r="E32" s="21">
        <v>3.2690000000000001</v>
      </c>
      <c r="F32" s="22">
        <v>79500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22" s="23" customFormat="1" ht="11.15" customHeight="1" x14ac:dyDescent="0.2">
      <c r="A33" s="16"/>
      <c r="B33" s="19" t="s">
        <v>1</v>
      </c>
      <c r="C33" s="13" t="s">
        <v>34</v>
      </c>
      <c r="D33" s="20" t="s">
        <v>2</v>
      </c>
      <c r="E33" s="21">
        <v>10.36</v>
      </c>
      <c r="F33" s="42" t="s">
        <v>13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</row>
    <row r="34" spans="1:22" s="23" customFormat="1" ht="11.15" customHeight="1" x14ac:dyDescent="0.2">
      <c r="A34" s="16"/>
      <c r="B34" s="19" t="s">
        <v>3</v>
      </c>
      <c r="C34" s="13" t="s">
        <v>101</v>
      </c>
      <c r="D34" s="20" t="s">
        <v>2</v>
      </c>
      <c r="E34" s="21">
        <v>2.5289999999999999</v>
      </c>
      <c r="F34" s="42" t="s">
        <v>13</v>
      </c>
      <c r="G34" s="24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2" s="23" customFormat="1" ht="11.15" customHeight="1" thickBot="1" x14ac:dyDescent="0.25">
      <c r="A35" s="16"/>
      <c r="B35" s="25" t="s">
        <v>3</v>
      </c>
      <c r="C35" s="26" t="s">
        <v>134</v>
      </c>
      <c r="D35" s="20" t="s">
        <v>2</v>
      </c>
      <c r="E35" s="21">
        <v>59.317</v>
      </c>
      <c r="F35" s="42" t="s">
        <v>13</v>
      </c>
      <c r="G35" s="24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</row>
    <row r="36" spans="1:22" s="18" customFormat="1" ht="11.15" customHeight="1" thickBot="1" x14ac:dyDescent="0.25">
      <c r="A36" s="16"/>
      <c r="B36" s="119" t="s">
        <v>22</v>
      </c>
      <c r="C36" s="119"/>
      <c r="D36" s="119"/>
      <c r="E36" s="120"/>
      <c r="F36" s="120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</row>
    <row r="37" spans="1:22" s="17" customFormat="1" ht="11.15" hidden="1" customHeight="1" x14ac:dyDescent="0.2">
      <c r="B37" s="37" t="s">
        <v>3</v>
      </c>
      <c r="C37" s="77" t="s">
        <v>122</v>
      </c>
      <c r="D37" s="38" t="s">
        <v>2</v>
      </c>
      <c r="E37" s="57">
        <v>1.411</v>
      </c>
      <c r="F37" s="78">
        <v>98500</v>
      </c>
    </row>
    <row r="38" spans="1:22" s="17" customFormat="1" ht="11.15" customHeight="1" x14ac:dyDescent="0.2">
      <c r="B38" s="37" t="s">
        <v>3</v>
      </c>
      <c r="C38" s="77" t="s">
        <v>121</v>
      </c>
      <c r="D38" s="38" t="s">
        <v>2</v>
      </c>
      <c r="E38" s="57">
        <v>5.6639999999999997</v>
      </c>
      <c r="F38" s="78" t="s">
        <v>13</v>
      </c>
    </row>
    <row r="39" spans="1:22" s="23" customFormat="1" ht="11.15" customHeight="1" x14ac:dyDescent="0.2">
      <c r="A39" s="16"/>
      <c r="B39" s="25" t="s">
        <v>3</v>
      </c>
      <c r="C39" s="13" t="s">
        <v>14</v>
      </c>
      <c r="D39" s="20" t="s">
        <v>2</v>
      </c>
      <c r="E39" s="79">
        <v>7.1379999999999999</v>
      </c>
      <c r="F39" s="78" t="s">
        <v>13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</row>
    <row r="40" spans="1:22" s="17" customFormat="1" ht="11.15" customHeight="1" x14ac:dyDescent="0.2">
      <c r="B40" s="25" t="s">
        <v>3</v>
      </c>
      <c r="C40" s="13" t="s">
        <v>15</v>
      </c>
      <c r="D40" s="20" t="s">
        <v>2</v>
      </c>
      <c r="E40" s="79">
        <v>7.7380000000000004</v>
      </c>
      <c r="F40" s="78" t="s">
        <v>13</v>
      </c>
    </row>
    <row r="41" spans="1:22" s="17" customFormat="1" ht="11.15" hidden="1" customHeight="1" x14ac:dyDescent="0.2">
      <c r="B41" s="25" t="s">
        <v>3</v>
      </c>
      <c r="C41" s="26" t="s">
        <v>16</v>
      </c>
      <c r="D41" s="20" t="s">
        <v>2</v>
      </c>
      <c r="E41" s="21">
        <v>0.70899999999999996</v>
      </c>
      <c r="F41" s="78" t="s">
        <v>13</v>
      </c>
    </row>
    <row r="42" spans="1:22" s="23" customFormat="1" ht="11.15" customHeight="1" thickBot="1" x14ac:dyDescent="0.25">
      <c r="A42" s="16"/>
      <c r="B42" s="19" t="s">
        <v>3</v>
      </c>
      <c r="C42" s="13" t="s">
        <v>102</v>
      </c>
      <c r="D42" s="20" t="s">
        <v>2</v>
      </c>
      <c r="E42" s="79">
        <v>34.226999999999997</v>
      </c>
      <c r="F42" s="78" t="s">
        <v>13</v>
      </c>
      <c r="G42" s="24"/>
      <c r="H42" s="24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1:22" s="18" customFormat="1" ht="11.15" customHeight="1" thickBot="1" x14ac:dyDescent="0.25">
      <c r="A43" s="16"/>
      <c r="B43" s="119" t="s">
        <v>8</v>
      </c>
      <c r="C43" s="119"/>
      <c r="D43" s="119"/>
      <c r="E43" s="120"/>
      <c r="F43" s="120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s="52" customFormat="1" ht="11.15" customHeight="1" x14ac:dyDescent="0.2">
      <c r="A44" s="39"/>
      <c r="B44" s="19" t="s">
        <v>3</v>
      </c>
      <c r="C44" s="53" t="s">
        <v>137</v>
      </c>
      <c r="D44" s="20" t="s">
        <v>2</v>
      </c>
      <c r="E44" s="21">
        <v>2.9129999999999998</v>
      </c>
      <c r="F44" s="42" t="s">
        <v>13</v>
      </c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</row>
    <row r="45" spans="1:22" s="52" customFormat="1" ht="11.15" customHeight="1" x14ac:dyDescent="0.2">
      <c r="A45" s="39"/>
      <c r="B45" s="19" t="s">
        <v>3</v>
      </c>
      <c r="C45" s="53" t="s">
        <v>135</v>
      </c>
      <c r="D45" s="20" t="s">
        <v>2</v>
      </c>
      <c r="E45" s="21">
        <v>28.539000000000001</v>
      </c>
      <c r="F45" s="42" t="s">
        <v>13</v>
      </c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</row>
    <row r="46" spans="1:22" s="52" customFormat="1" ht="11.15" customHeight="1" thickBot="1" x14ac:dyDescent="0.25">
      <c r="A46" s="39"/>
      <c r="B46" s="19" t="s">
        <v>3</v>
      </c>
      <c r="C46" s="53" t="s">
        <v>136</v>
      </c>
      <c r="D46" s="20" t="s">
        <v>2</v>
      </c>
      <c r="E46" s="21">
        <v>38.847000000000001</v>
      </c>
      <c r="F46" s="42" t="s">
        <v>13</v>
      </c>
      <c r="G46" s="81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</row>
    <row r="47" spans="1:22" s="18" customFormat="1" ht="11.15" customHeight="1" thickBot="1" x14ac:dyDescent="0.25">
      <c r="A47" s="16"/>
      <c r="B47" s="121" t="s">
        <v>10</v>
      </c>
      <c r="C47" s="122"/>
      <c r="D47" s="122"/>
      <c r="E47" s="123"/>
      <c r="F47" s="124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2" s="23" customFormat="1" ht="11.15" customHeight="1" x14ac:dyDescent="0.2">
      <c r="A48" s="16"/>
      <c r="B48" s="25"/>
      <c r="C48" s="26" t="s">
        <v>142</v>
      </c>
      <c r="D48" s="20" t="s">
        <v>2</v>
      </c>
      <c r="E48" s="21">
        <v>84.6</v>
      </c>
      <c r="F48" s="42">
        <v>37500</v>
      </c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1:22" s="23" customFormat="1" ht="23.4" customHeight="1" thickBot="1" x14ac:dyDescent="0.25">
      <c r="A49" s="16"/>
      <c r="B49" s="25" t="s">
        <v>31</v>
      </c>
      <c r="C49" s="92" t="s">
        <v>138</v>
      </c>
      <c r="D49" s="20" t="s">
        <v>2</v>
      </c>
      <c r="E49" s="21">
        <v>55.61</v>
      </c>
      <c r="F49" s="42" t="s">
        <v>13</v>
      </c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1:22" s="18" customFormat="1" ht="11.15" customHeight="1" thickBot="1" x14ac:dyDescent="0.25">
      <c r="A50" s="16"/>
      <c r="B50" s="121" t="s">
        <v>23</v>
      </c>
      <c r="C50" s="122"/>
      <c r="D50" s="122"/>
      <c r="E50" s="123"/>
      <c r="F50" s="124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</row>
    <row r="51" spans="1:22" s="18" customFormat="1" ht="22.25" customHeight="1" x14ac:dyDescent="0.2">
      <c r="A51" s="16"/>
      <c r="B51" s="19" t="s">
        <v>3</v>
      </c>
      <c r="C51" s="85" t="s">
        <v>105</v>
      </c>
      <c r="D51" s="20" t="s">
        <v>2</v>
      </c>
      <c r="E51" s="21">
        <v>5.9509999999999996</v>
      </c>
      <c r="F51" s="78" t="s">
        <v>13</v>
      </c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</row>
    <row r="52" spans="1:22" s="18" customFormat="1" ht="11.15" customHeight="1" x14ac:dyDescent="0.2">
      <c r="A52" s="16"/>
      <c r="B52" s="19" t="s">
        <v>3</v>
      </c>
      <c r="C52" s="13" t="s">
        <v>103</v>
      </c>
      <c r="D52" s="20" t="s">
        <v>2</v>
      </c>
      <c r="E52" s="21">
        <v>2.4529999999999998</v>
      </c>
      <c r="F52" s="78" t="s">
        <v>13</v>
      </c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</row>
    <row r="53" spans="1:22" s="18" customFormat="1" ht="11.15" customHeight="1" thickBot="1" x14ac:dyDescent="0.25">
      <c r="A53" s="16"/>
      <c r="B53" s="80" t="s">
        <v>3</v>
      </c>
      <c r="C53" s="82" t="s">
        <v>104</v>
      </c>
      <c r="D53" s="83" t="s">
        <v>2</v>
      </c>
      <c r="E53" s="84">
        <v>2.5680000000000001</v>
      </c>
      <c r="F53" s="78" t="s">
        <v>13</v>
      </c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</row>
    <row r="54" spans="1:22" s="18" customFormat="1" ht="11.15" customHeight="1" thickBot="1" x14ac:dyDescent="0.25">
      <c r="A54" s="16"/>
      <c r="B54" s="43"/>
      <c r="C54" s="54" t="s">
        <v>5</v>
      </c>
      <c r="D54" s="55"/>
      <c r="E54" s="56">
        <f>SUM(E9:E18,E20:E24,E26:E30,E32:E35,E37:E42,E44:E46,E48:E49,E51:E53)</f>
        <v>660.06999999999994</v>
      </c>
      <c r="F54" s="43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</row>
    <row r="55" spans="1:22" s="1" customFormat="1" ht="3.8" customHeight="1" x14ac:dyDescent="0.2">
      <c r="A55" s="7"/>
      <c r="B55" s="11"/>
      <c r="C55" s="14"/>
      <c r="D55" s="14"/>
      <c r="E55" s="15"/>
      <c r="F55" s="11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s="1" customFormat="1" ht="11.45" customHeight="1" x14ac:dyDescent="0.2">
      <c r="A56" s="7"/>
      <c r="B56" s="9" t="s">
        <v>32</v>
      </c>
      <c r="C56" s="9"/>
      <c r="D56" s="9"/>
      <c r="E56" s="10"/>
      <c r="F56" s="11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s="1" customFormat="1" ht="11.15" customHeight="1" x14ac:dyDescent="0.2">
      <c r="A57" s="7"/>
      <c r="B57" s="9" t="s">
        <v>24</v>
      </c>
      <c r="C57" s="12"/>
      <c r="D57" s="11"/>
      <c r="E57" s="11"/>
      <c r="F57" s="11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9" spans="1:22" s="1" customFormat="1" ht="11.15" customHeight="1" x14ac:dyDescent="0.2">
      <c r="A59" s="7"/>
      <c r="B59" s="9"/>
      <c r="C59" s="12"/>
      <c r="D59" s="11"/>
      <c r="E59" s="11"/>
      <c r="F59" s="11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1.95" customHeight="1" x14ac:dyDescent="0.25">
      <c r="B60" s="3"/>
      <c r="C60" s="5"/>
      <c r="D60" s="3"/>
      <c r="E60" s="3"/>
      <c r="F60" s="3"/>
    </row>
  </sheetData>
  <mergeCells count="13">
    <mergeCell ref="B25:F25"/>
    <mergeCell ref="B19:F19"/>
    <mergeCell ref="B8:F8"/>
    <mergeCell ref="B2:F2"/>
    <mergeCell ref="B3:F3"/>
    <mergeCell ref="B5:F5"/>
    <mergeCell ref="B6:F6"/>
    <mergeCell ref="B4:F4"/>
    <mergeCell ref="B36:F36"/>
    <mergeCell ref="B50:F50"/>
    <mergeCell ref="B47:F47"/>
    <mergeCell ref="B43:F43"/>
    <mergeCell ref="B31:F31"/>
  </mergeCells>
  <phoneticPr fontId="19" type="noConversion"/>
  <pageMargins left="0.39370078740157483" right="0.39370078740157483" top="7.874015748031496E-2" bottom="0" header="0" footer="0"/>
  <pageSetup paperSize="9" orientation="portrait" r:id="rId1"/>
  <headerFooter alignWithMargins="0">
    <oddFooter>&amp;CЦены действительны при заказе от 20 тонн. ООО "Альянс-Трейд" Тел.: (3466) 53-03-36 | mail@al-tr.ru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0" tint="-0.499984740745262"/>
  </sheetPr>
  <dimension ref="A1:U34"/>
  <sheetViews>
    <sheetView tabSelected="1" zoomScaleNormal="100" zoomScaleSheetLayoutView="100" workbookViewId="0">
      <pane ySplit="6" topLeftCell="A7" activePane="bottomLeft" state="frozen"/>
      <selection pane="bottomLeft" activeCell="I10" sqref="I10"/>
    </sheetView>
  </sheetViews>
  <sheetFormatPr defaultColWidth="9.125" defaultRowHeight="9.85" x14ac:dyDescent="0.15"/>
  <cols>
    <col min="1" max="1" width="1.5" style="6" customWidth="1"/>
    <col min="2" max="2" width="7.5" style="4" customWidth="1"/>
    <col min="3" max="3" width="48.5" style="4" customWidth="1"/>
    <col min="4" max="4" width="10.875" style="4" customWidth="1"/>
    <col min="5" max="5" width="12.375" style="4" customWidth="1"/>
    <col min="6" max="6" width="14.375" style="4" customWidth="1"/>
    <col min="7" max="7" width="11.375" style="4" customWidth="1"/>
    <col min="8" max="21" width="9.125" style="4"/>
    <col min="22" max="16384" width="9.125" style="2"/>
  </cols>
  <sheetData>
    <row r="1" spans="1:21" ht="2.95" customHeight="1" thickBot="1" x14ac:dyDescent="0.2"/>
    <row r="2" spans="1:21" s="1" customFormat="1" ht="13.75" customHeight="1" x14ac:dyDescent="0.25">
      <c r="A2" s="7"/>
      <c r="B2" s="141" t="s">
        <v>187</v>
      </c>
      <c r="C2" s="142"/>
      <c r="D2" s="142"/>
      <c r="E2" s="142"/>
      <c r="F2" s="143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s="1" customFormat="1" ht="11.95" customHeight="1" x14ac:dyDescent="0.2">
      <c r="A3" s="7"/>
      <c r="B3" s="129" t="s">
        <v>169</v>
      </c>
      <c r="C3" s="130"/>
      <c r="D3" s="130"/>
      <c r="E3" s="130"/>
      <c r="F3" s="13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s="1" customFormat="1" ht="11.95" customHeight="1" x14ac:dyDescent="0.2">
      <c r="A4" s="7"/>
      <c r="B4" s="129" t="s">
        <v>160</v>
      </c>
      <c r="C4" s="132"/>
      <c r="D4" s="132"/>
      <c r="E4" s="132"/>
      <c r="F4" s="13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1" customFormat="1" ht="11.95" customHeight="1" thickBot="1" x14ac:dyDescent="0.25">
      <c r="A5" s="7"/>
      <c r="B5" s="134" t="s">
        <v>161</v>
      </c>
      <c r="C5" s="135"/>
      <c r="D5" s="135"/>
      <c r="E5" s="135"/>
      <c r="F5" s="136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s="31" customFormat="1" ht="11.95" customHeight="1" thickBot="1" x14ac:dyDescent="0.25">
      <c r="A6" s="27"/>
      <c r="B6" s="28"/>
      <c r="C6" s="28" t="s">
        <v>12</v>
      </c>
      <c r="D6" s="28" t="s">
        <v>0</v>
      </c>
      <c r="E6" s="29" t="s">
        <v>29</v>
      </c>
      <c r="F6" s="28" t="s">
        <v>4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s="1" customFormat="1" ht="11.95" customHeight="1" thickBot="1" x14ac:dyDescent="0.25">
      <c r="A7" s="7"/>
      <c r="B7" s="144" t="s">
        <v>158</v>
      </c>
      <c r="C7" s="145"/>
      <c r="D7" s="145"/>
      <c r="E7" s="145"/>
      <c r="F7" s="146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s="33" customFormat="1" ht="11.95" customHeight="1" x14ac:dyDescent="0.2">
      <c r="A8" s="7"/>
      <c r="B8" s="44"/>
      <c r="C8" s="45" t="s">
        <v>174</v>
      </c>
      <c r="D8" s="34" t="s">
        <v>2</v>
      </c>
      <c r="E8" s="94">
        <v>43</v>
      </c>
      <c r="F8" s="46">
        <v>36900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pans="1:21" s="33" customFormat="1" ht="11.95" customHeight="1" x14ac:dyDescent="0.2">
      <c r="A9" s="7"/>
      <c r="B9" s="44"/>
      <c r="C9" s="45" t="s">
        <v>162</v>
      </c>
      <c r="D9" s="34" t="s">
        <v>2</v>
      </c>
      <c r="E9" s="94">
        <v>109</v>
      </c>
      <c r="F9" s="46">
        <v>29900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s="33" customFormat="1" ht="11.95" customHeight="1" thickBot="1" x14ac:dyDescent="0.25">
      <c r="A10" s="7"/>
      <c r="B10" s="47"/>
      <c r="C10" s="93" t="s">
        <v>163</v>
      </c>
      <c r="D10" s="86" t="s">
        <v>2</v>
      </c>
      <c r="E10" s="95">
        <v>65</v>
      </c>
      <c r="F10" s="91">
        <v>42900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1" customFormat="1" ht="11.95" customHeight="1" thickBot="1" x14ac:dyDescent="0.25">
      <c r="A11" s="7"/>
      <c r="B11" s="139" t="s">
        <v>159</v>
      </c>
      <c r="C11" s="139"/>
      <c r="D11" s="139"/>
      <c r="E11" s="140"/>
      <c r="F11" s="140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s="33" customFormat="1" ht="11.95" customHeight="1" x14ac:dyDescent="0.2">
      <c r="A12" s="7"/>
      <c r="B12" s="44"/>
      <c r="C12" s="45" t="s">
        <v>177</v>
      </c>
      <c r="D12" s="34" t="s">
        <v>2</v>
      </c>
      <c r="E12" s="94">
        <v>90</v>
      </c>
      <c r="F12" s="46">
        <v>36900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s="33" customFormat="1" ht="11.95" customHeight="1" x14ac:dyDescent="0.2">
      <c r="A13" s="7"/>
      <c r="B13" s="44"/>
      <c r="C13" s="45" t="s">
        <v>185</v>
      </c>
      <c r="D13" s="34" t="s">
        <v>2</v>
      </c>
      <c r="E13" s="94">
        <v>87</v>
      </c>
      <c r="F13" s="46">
        <v>47900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s="33" customFormat="1" ht="11.95" customHeight="1" x14ac:dyDescent="0.2">
      <c r="A14" s="7"/>
      <c r="B14" s="44"/>
      <c r="C14" s="45" t="s">
        <v>164</v>
      </c>
      <c r="D14" s="34" t="s">
        <v>2</v>
      </c>
      <c r="E14" s="94">
        <v>97</v>
      </c>
      <c r="F14" s="46">
        <v>36900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s="33" customFormat="1" ht="11.95" customHeight="1" x14ac:dyDescent="0.2">
      <c r="A15" s="7"/>
      <c r="B15" s="44"/>
      <c r="C15" s="45" t="s">
        <v>178</v>
      </c>
      <c r="D15" s="34" t="s">
        <v>2</v>
      </c>
      <c r="E15" s="94">
        <v>130</v>
      </c>
      <c r="F15" s="46">
        <v>36900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s="33" customFormat="1" ht="11.95" customHeight="1" x14ac:dyDescent="0.2">
      <c r="A16" s="7"/>
      <c r="B16" s="44"/>
      <c r="C16" s="45" t="s">
        <v>175</v>
      </c>
      <c r="D16" s="34" t="s">
        <v>2</v>
      </c>
      <c r="E16" s="94">
        <v>115</v>
      </c>
      <c r="F16" s="46">
        <v>47900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s="33" customFormat="1" ht="11.95" customHeight="1" x14ac:dyDescent="0.2">
      <c r="A17" s="7"/>
      <c r="B17" s="44"/>
      <c r="C17" s="45" t="s">
        <v>186</v>
      </c>
      <c r="D17" s="34" t="s">
        <v>2</v>
      </c>
      <c r="E17" s="94">
        <v>76</v>
      </c>
      <c r="F17" s="46">
        <v>40900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s="33" customFormat="1" ht="11.95" customHeight="1" x14ac:dyDescent="0.2">
      <c r="A18" s="7"/>
      <c r="B18" s="44"/>
      <c r="C18" s="45" t="s">
        <v>179</v>
      </c>
      <c r="D18" s="34" t="s">
        <v>2</v>
      </c>
      <c r="E18" s="94">
        <v>160</v>
      </c>
      <c r="F18" s="46">
        <v>47900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s="33" customFormat="1" ht="11.95" customHeight="1" x14ac:dyDescent="0.2">
      <c r="A19" s="7"/>
      <c r="B19" s="44"/>
      <c r="C19" s="45" t="s">
        <v>165</v>
      </c>
      <c r="D19" s="34" t="s">
        <v>2</v>
      </c>
      <c r="E19" s="94">
        <v>280</v>
      </c>
      <c r="F19" s="46">
        <v>44900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s="33" customFormat="1" ht="11.95" customHeight="1" x14ac:dyDescent="0.2">
      <c r="A20" s="7"/>
      <c r="B20" s="44"/>
      <c r="C20" s="45" t="s">
        <v>190</v>
      </c>
      <c r="D20" s="34" t="s">
        <v>2</v>
      </c>
      <c r="E20" s="94">
        <v>185</v>
      </c>
      <c r="F20" s="46">
        <v>36900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s="33" customFormat="1" ht="11.95" customHeight="1" x14ac:dyDescent="0.2">
      <c r="A21" s="7"/>
      <c r="B21" s="44"/>
      <c r="C21" s="45" t="s">
        <v>191</v>
      </c>
      <c r="D21" s="34" t="s">
        <v>2</v>
      </c>
      <c r="E21" s="94">
        <v>145</v>
      </c>
      <c r="F21" s="46">
        <v>45900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s="33" customFormat="1" ht="11.95" customHeight="1" x14ac:dyDescent="0.2">
      <c r="A22" s="7"/>
      <c r="B22" s="44"/>
      <c r="C22" s="45" t="s">
        <v>180</v>
      </c>
      <c r="D22" s="34" t="s">
        <v>2</v>
      </c>
      <c r="E22" s="94">
        <v>110</v>
      </c>
      <c r="F22" s="46">
        <v>41900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s="33" customFormat="1" ht="11.95" customHeight="1" x14ac:dyDescent="0.2">
      <c r="A23" s="7"/>
      <c r="B23" s="44"/>
      <c r="C23" s="45" t="s">
        <v>181</v>
      </c>
      <c r="D23" s="34" t="s">
        <v>2</v>
      </c>
      <c r="E23" s="94">
        <v>345</v>
      </c>
      <c r="F23" s="46">
        <v>47900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s="33" customFormat="1" ht="11.95" customHeight="1" x14ac:dyDescent="0.2">
      <c r="A24" s="7"/>
      <c r="B24" s="44"/>
      <c r="C24" s="45" t="s">
        <v>182</v>
      </c>
      <c r="D24" s="34" t="s">
        <v>2</v>
      </c>
      <c r="E24" s="94">
        <v>58</v>
      </c>
      <c r="F24" s="46">
        <v>47900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s="33" customFormat="1" ht="11.95" customHeight="1" x14ac:dyDescent="0.2">
      <c r="A25" s="7"/>
      <c r="B25" s="44"/>
      <c r="C25" s="45" t="s">
        <v>166</v>
      </c>
      <c r="D25" s="34" t="s">
        <v>2</v>
      </c>
      <c r="E25" s="94">
        <v>89</v>
      </c>
      <c r="F25" s="46">
        <v>39900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s="33" customFormat="1" ht="11.95" customHeight="1" x14ac:dyDescent="0.2">
      <c r="A26" s="7"/>
      <c r="B26" s="44"/>
      <c r="C26" s="45" t="s">
        <v>192</v>
      </c>
      <c r="D26" s="34" t="s">
        <v>2</v>
      </c>
      <c r="E26" s="94">
        <v>112</v>
      </c>
      <c r="F26" s="46">
        <v>45900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33" customFormat="1" ht="11.95" customHeight="1" x14ac:dyDescent="0.2">
      <c r="A27" s="7"/>
      <c r="B27" s="44"/>
      <c r="C27" s="45" t="s">
        <v>193</v>
      </c>
      <c r="D27" s="34" t="s">
        <v>2</v>
      </c>
      <c r="E27" s="94">
        <v>370</v>
      </c>
      <c r="F27" s="46">
        <v>52900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33" customFormat="1" ht="11.95" customHeight="1" thickBot="1" x14ac:dyDescent="0.25">
      <c r="A28" s="7"/>
      <c r="B28" s="47"/>
      <c r="C28" s="93" t="s">
        <v>194</v>
      </c>
      <c r="D28" s="86" t="s">
        <v>2</v>
      </c>
      <c r="E28" s="95">
        <v>155</v>
      </c>
      <c r="F28" s="91">
        <v>39900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1" customFormat="1" ht="11.95" customHeight="1" thickBot="1" x14ac:dyDescent="0.25">
      <c r="A29" s="7"/>
      <c r="B29" s="11"/>
      <c r="C29" s="35" t="s">
        <v>5</v>
      </c>
      <c r="D29" s="36"/>
      <c r="E29" s="96">
        <f>SUM(E12:E28,E8:E10)</f>
        <v>2821</v>
      </c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1" customFormat="1" ht="11.95" customHeight="1" x14ac:dyDescent="0.2">
      <c r="A30" s="7"/>
      <c r="B30" s="11"/>
      <c r="C30" s="14"/>
      <c r="D30" s="14"/>
      <c r="E30" s="15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1" customFormat="1" ht="11.95" customHeight="1" x14ac:dyDescent="0.2">
      <c r="A31" s="7"/>
      <c r="B31" s="9"/>
      <c r="C31" s="118" t="s">
        <v>189</v>
      </c>
      <c r="D31" s="11"/>
      <c r="E31" s="11"/>
      <c r="F31" s="11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1" customFormat="1" ht="11.95" customHeight="1" x14ac:dyDescent="0.2">
      <c r="A32" s="7"/>
      <c r="B32" s="8"/>
      <c r="C32" s="5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s="1" customFormat="1" ht="11.95" customHeight="1" x14ac:dyDescent="0.2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s="1" customFormat="1" ht="11.95" customHeight="1" x14ac:dyDescent="0.2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</sheetData>
  <mergeCells count="6">
    <mergeCell ref="B11:F11"/>
    <mergeCell ref="B2:F2"/>
    <mergeCell ref="B3:F3"/>
    <mergeCell ref="B4:F4"/>
    <mergeCell ref="B5:F5"/>
    <mergeCell ref="B7:F7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CCC2E-72CE-46A5-9848-A4A1C42138D9}">
  <dimension ref="B1:F21"/>
  <sheetViews>
    <sheetView workbookViewId="0">
      <selection activeCell="H6" sqref="H6"/>
    </sheetView>
  </sheetViews>
  <sheetFormatPr defaultRowHeight="12.45" x14ac:dyDescent="0.2"/>
  <cols>
    <col min="1" max="1" width="1.5" style="98" customWidth="1"/>
    <col min="2" max="2" width="44.375" style="98" customWidth="1"/>
    <col min="3" max="3" width="9" style="98"/>
    <col min="4" max="4" width="25.75" style="98" customWidth="1"/>
    <col min="5" max="5" width="10.75" style="98" bestFit="1" customWidth="1"/>
    <col min="6" max="6" width="11.375" style="98" bestFit="1" customWidth="1"/>
    <col min="7" max="16384" width="9" style="98"/>
  </cols>
  <sheetData>
    <row r="1" spans="2:6" ht="4.5999999999999996" customHeight="1" thickBot="1" x14ac:dyDescent="0.25"/>
    <row r="2" spans="2:6" ht="13.75" customHeight="1" thickBot="1" x14ac:dyDescent="0.3">
      <c r="B2" s="154" t="s">
        <v>188</v>
      </c>
      <c r="C2" s="155"/>
      <c r="D2" s="155"/>
      <c r="E2" s="156"/>
      <c r="F2" s="157"/>
    </row>
    <row r="3" spans="2:6" ht="14.4" customHeight="1" thickBot="1" x14ac:dyDescent="0.25">
      <c r="B3" s="158" t="s">
        <v>176</v>
      </c>
      <c r="C3" s="159"/>
      <c r="D3" s="159"/>
      <c r="E3" s="160"/>
      <c r="F3" s="161"/>
    </row>
    <row r="4" spans="2:6" ht="14.4" customHeight="1" thickBot="1" x14ac:dyDescent="0.25">
      <c r="B4" s="158" t="s">
        <v>167</v>
      </c>
      <c r="C4" s="159"/>
      <c r="D4" s="159"/>
      <c r="E4" s="160"/>
      <c r="F4" s="161"/>
    </row>
    <row r="5" spans="2:6" ht="14.4" customHeight="1" thickBot="1" x14ac:dyDescent="0.25">
      <c r="B5" s="150" t="s">
        <v>168</v>
      </c>
      <c r="C5" s="151"/>
      <c r="D5" s="151"/>
      <c r="E5" s="152"/>
      <c r="F5" s="153"/>
    </row>
    <row r="6" spans="2:6" ht="13.1" thickBot="1" x14ac:dyDescent="0.25">
      <c r="B6" s="115"/>
      <c r="C6" s="115"/>
      <c r="D6" s="115"/>
      <c r="E6" s="115"/>
      <c r="F6" s="116"/>
    </row>
    <row r="7" spans="2:6" ht="13.1" thickBot="1" x14ac:dyDescent="0.25">
      <c r="B7" s="100" t="s">
        <v>157</v>
      </c>
      <c r="C7" s="101"/>
      <c r="D7" s="101"/>
      <c r="E7" s="101"/>
      <c r="F7" s="102"/>
    </row>
    <row r="8" spans="2:6" ht="72" customHeight="1" thickBot="1" x14ac:dyDescent="0.25">
      <c r="B8" s="103" t="s">
        <v>153</v>
      </c>
      <c r="C8" s="104" t="s">
        <v>152</v>
      </c>
      <c r="D8" s="104" t="s">
        <v>151</v>
      </c>
      <c r="E8" s="104" t="s">
        <v>150</v>
      </c>
      <c r="F8" s="105" t="s">
        <v>149</v>
      </c>
    </row>
    <row r="9" spans="2:6" ht="14.4" customHeight="1" thickBot="1" x14ac:dyDescent="0.25">
      <c r="B9" s="110" t="s">
        <v>184</v>
      </c>
      <c r="C9" s="111" t="s">
        <v>183</v>
      </c>
      <c r="D9" s="107" t="s">
        <v>155</v>
      </c>
      <c r="E9" s="112">
        <v>129900</v>
      </c>
      <c r="F9" s="108" t="s">
        <v>13</v>
      </c>
    </row>
    <row r="10" spans="2:6" ht="14.4" customHeight="1" thickBot="1" x14ac:dyDescent="0.25">
      <c r="B10" s="110" t="s">
        <v>184</v>
      </c>
      <c r="C10" s="111" t="s">
        <v>156</v>
      </c>
      <c r="D10" s="107" t="s">
        <v>155</v>
      </c>
      <c r="E10" s="112">
        <v>134900</v>
      </c>
      <c r="F10" s="108" t="s">
        <v>13</v>
      </c>
    </row>
    <row r="11" spans="2:6" ht="13.1" thickBot="1" x14ac:dyDescent="0.25">
      <c r="B11" s="147" t="s">
        <v>144</v>
      </c>
      <c r="C11" s="148"/>
      <c r="D11" s="149"/>
      <c r="E11" s="109"/>
      <c r="F11" s="117"/>
    </row>
    <row r="12" spans="2:6" ht="13.1" thickBot="1" x14ac:dyDescent="0.25">
      <c r="B12" s="97"/>
      <c r="C12" s="97"/>
      <c r="D12" s="97"/>
      <c r="E12" s="97"/>
      <c r="F12" s="99"/>
    </row>
    <row r="13" spans="2:6" ht="13.1" thickBot="1" x14ac:dyDescent="0.25">
      <c r="B13" s="100" t="s">
        <v>154</v>
      </c>
      <c r="C13" s="101"/>
      <c r="D13" s="101"/>
      <c r="E13" s="101"/>
      <c r="F13" s="102"/>
    </row>
    <row r="14" spans="2:6" ht="62.85" thickBot="1" x14ac:dyDescent="0.25">
      <c r="B14" s="103" t="s">
        <v>153</v>
      </c>
      <c r="C14" s="104" t="s">
        <v>152</v>
      </c>
      <c r="D14" s="104" t="s">
        <v>151</v>
      </c>
      <c r="E14" s="104" t="s">
        <v>150</v>
      </c>
      <c r="F14" s="105" t="s">
        <v>149</v>
      </c>
    </row>
    <row r="15" spans="2:6" ht="27" customHeight="1" thickBot="1" x14ac:dyDescent="0.25">
      <c r="B15" s="106" t="s">
        <v>172</v>
      </c>
      <c r="C15" s="107" t="s">
        <v>146</v>
      </c>
      <c r="D15" s="113" t="s">
        <v>145</v>
      </c>
      <c r="E15" s="108">
        <v>194900</v>
      </c>
      <c r="F15" s="108">
        <v>37</v>
      </c>
    </row>
    <row r="16" spans="2:6" ht="27" customHeight="1" thickBot="1" x14ac:dyDescent="0.25">
      <c r="B16" s="106" t="s">
        <v>148</v>
      </c>
      <c r="C16" s="107" t="s">
        <v>146</v>
      </c>
      <c r="D16" s="113" t="s">
        <v>145</v>
      </c>
      <c r="E16" s="108">
        <v>194900</v>
      </c>
      <c r="F16" s="108">
        <v>65</v>
      </c>
    </row>
    <row r="17" spans="2:6" ht="27" customHeight="1" thickBot="1" x14ac:dyDescent="0.25">
      <c r="B17" s="106" t="s">
        <v>170</v>
      </c>
      <c r="C17" s="107" t="s">
        <v>146</v>
      </c>
      <c r="D17" s="113" t="s">
        <v>145</v>
      </c>
      <c r="E17" s="108">
        <v>194900</v>
      </c>
      <c r="F17" s="108">
        <v>75</v>
      </c>
    </row>
    <row r="18" spans="2:6" ht="27" customHeight="1" thickBot="1" x14ac:dyDescent="0.25">
      <c r="B18" s="106" t="s">
        <v>171</v>
      </c>
      <c r="C18" s="107" t="s">
        <v>146</v>
      </c>
      <c r="D18" s="113" t="s">
        <v>145</v>
      </c>
      <c r="E18" s="108">
        <v>194900</v>
      </c>
      <c r="F18" s="108">
        <v>37</v>
      </c>
    </row>
    <row r="19" spans="2:6" ht="27" customHeight="1" thickBot="1" x14ac:dyDescent="0.25">
      <c r="B19" s="110" t="s">
        <v>147</v>
      </c>
      <c r="C19" s="107" t="s">
        <v>146</v>
      </c>
      <c r="D19" s="113" t="s">
        <v>145</v>
      </c>
      <c r="E19" s="108">
        <v>194900</v>
      </c>
      <c r="F19" s="108">
        <v>98</v>
      </c>
    </row>
    <row r="20" spans="2:6" ht="27" customHeight="1" thickBot="1" x14ac:dyDescent="0.25">
      <c r="B20" s="110" t="s">
        <v>173</v>
      </c>
      <c r="C20" s="111" t="s">
        <v>146</v>
      </c>
      <c r="D20" s="114" t="s">
        <v>145</v>
      </c>
      <c r="E20" s="108">
        <v>194900</v>
      </c>
      <c r="F20" s="108">
        <v>10</v>
      </c>
    </row>
    <row r="21" spans="2:6" ht="13.1" thickBot="1" x14ac:dyDescent="0.25">
      <c r="B21" s="147" t="s">
        <v>144</v>
      </c>
      <c r="C21" s="148"/>
      <c r="D21" s="149"/>
      <c r="E21" s="109"/>
      <c r="F21" s="117">
        <f>SUM(F15:F20)</f>
        <v>322</v>
      </c>
    </row>
  </sheetData>
  <mergeCells count="6">
    <mergeCell ref="B11:D11"/>
    <mergeCell ref="B21:D21"/>
    <mergeCell ref="B5:F5"/>
    <mergeCell ref="B2:F2"/>
    <mergeCell ref="B3:F3"/>
    <mergeCell ref="B4:F4"/>
  </mergeCells>
  <pageMargins left="0.11811023622047245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499984740745262"/>
  </sheetPr>
  <dimension ref="A1:L68"/>
  <sheetViews>
    <sheetView workbookViewId="0">
      <pane ySplit="7" topLeftCell="A8" activePane="bottomLeft" state="frozen"/>
      <selection pane="bottomLeft" activeCell="I48" sqref="I48"/>
    </sheetView>
  </sheetViews>
  <sheetFormatPr defaultRowHeight="12.45" x14ac:dyDescent="0.2"/>
  <cols>
    <col min="1" max="1" width="1.625" customWidth="1"/>
    <col min="2" max="2" width="25.75" customWidth="1"/>
    <col min="3" max="3" width="14.625" customWidth="1"/>
    <col min="4" max="4" width="10.875" customWidth="1"/>
    <col min="5" max="5" width="13.125" customWidth="1"/>
    <col min="6" max="6" width="14.875" customWidth="1"/>
    <col min="7" max="7" width="17.125" customWidth="1"/>
    <col min="245" max="245" width="1.625" customWidth="1"/>
    <col min="246" max="246" width="18.875" customWidth="1"/>
    <col min="247" max="247" width="14.5" customWidth="1"/>
    <col min="250" max="250" width="14.625" customWidth="1"/>
    <col min="251" max="251" width="12.375" customWidth="1"/>
    <col min="252" max="252" width="14" customWidth="1"/>
    <col min="501" max="501" width="1.625" customWidth="1"/>
    <col min="502" max="502" width="18.875" customWidth="1"/>
    <col min="503" max="503" width="14.5" customWidth="1"/>
    <col min="506" max="506" width="14.625" customWidth="1"/>
    <col min="507" max="507" width="12.375" customWidth="1"/>
    <col min="508" max="508" width="14" customWidth="1"/>
    <col min="757" max="757" width="1.625" customWidth="1"/>
    <col min="758" max="758" width="18.875" customWidth="1"/>
    <col min="759" max="759" width="14.5" customWidth="1"/>
    <col min="762" max="762" width="14.625" customWidth="1"/>
    <col min="763" max="763" width="12.375" customWidth="1"/>
    <col min="764" max="764" width="14" customWidth="1"/>
    <col min="1013" max="1013" width="1.625" customWidth="1"/>
    <col min="1014" max="1014" width="18.875" customWidth="1"/>
    <col min="1015" max="1015" width="14.5" customWidth="1"/>
    <col min="1018" max="1018" width="14.625" customWidth="1"/>
    <col min="1019" max="1019" width="12.375" customWidth="1"/>
    <col min="1020" max="1020" width="14" customWidth="1"/>
    <col min="1269" max="1269" width="1.625" customWidth="1"/>
    <col min="1270" max="1270" width="18.875" customWidth="1"/>
    <col min="1271" max="1271" width="14.5" customWidth="1"/>
    <col min="1274" max="1274" width="14.625" customWidth="1"/>
    <col min="1275" max="1275" width="12.375" customWidth="1"/>
    <col min="1276" max="1276" width="14" customWidth="1"/>
    <col min="1525" max="1525" width="1.625" customWidth="1"/>
    <col min="1526" max="1526" width="18.875" customWidth="1"/>
    <col min="1527" max="1527" width="14.5" customWidth="1"/>
    <col min="1530" max="1530" width="14.625" customWidth="1"/>
    <col min="1531" max="1531" width="12.375" customWidth="1"/>
    <col min="1532" max="1532" width="14" customWidth="1"/>
    <col min="1781" max="1781" width="1.625" customWidth="1"/>
    <col min="1782" max="1782" width="18.875" customWidth="1"/>
    <col min="1783" max="1783" width="14.5" customWidth="1"/>
    <col min="1786" max="1786" width="14.625" customWidth="1"/>
    <col min="1787" max="1787" width="12.375" customWidth="1"/>
    <col min="1788" max="1788" width="14" customWidth="1"/>
    <col min="2037" max="2037" width="1.625" customWidth="1"/>
    <col min="2038" max="2038" width="18.875" customWidth="1"/>
    <col min="2039" max="2039" width="14.5" customWidth="1"/>
    <col min="2042" max="2042" width="14.625" customWidth="1"/>
    <col min="2043" max="2043" width="12.375" customWidth="1"/>
    <col min="2044" max="2044" width="14" customWidth="1"/>
    <col min="2293" max="2293" width="1.625" customWidth="1"/>
    <col min="2294" max="2294" width="18.875" customWidth="1"/>
    <col min="2295" max="2295" width="14.5" customWidth="1"/>
    <col min="2298" max="2298" width="14.625" customWidth="1"/>
    <col min="2299" max="2299" width="12.375" customWidth="1"/>
    <col min="2300" max="2300" width="14" customWidth="1"/>
    <col min="2549" max="2549" width="1.625" customWidth="1"/>
    <col min="2550" max="2550" width="18.875" customWidth="1"/>
    <col min="2551" max="2551" width="14.5" customWidth="1"/>
    <col min="2554" max="2554" width="14.625" customWidth="1"/>
    <col min="2555" max="2555" width="12.375" customWidth="1"/>
    <col min="2556" max="2556" width="14" customWidth="1"/>
    <col min="2805" max="2805" width="1.625" customWidth="1"/>
    <col min="2806" max="2806" width="18.875" customWidth="1"/>
    <col min="2807" max="2807" width="14.5" customWidth="1"/>
    <col min="2810" max="2810" width="14.625" customWidth="1"/>
    <col min="2811" max="2811" width="12.375" customWidth="1"/>
    <col min="2812" max="2812" width="14" customWidth="1"/>
    <col min="3061" max="3061" width="1.625" customWidth="1"/>
    <col min="3062" max="3062" width="18.875" customWidth="1"/>
    <col min="3063" max="3063" width="14.5" customWidth="1"/>
    <col min="3066" max="3066" width="14.625" customWidth="1"/>
    <col min="3067" max="3067" width="12.375" customWidth="1"/>
    <col min="3068" max="3068" width="14" customWidth="1"/>
    <col min="3317" max="3317" width="1.625" customWidth="1"/>
    <col min="3318" max="3318" width="18.875" customWidth="1"/>
    <col min="3319" max="3319" width="14.5" customWidth="1"/>
    <col min="3322" max="3322" width="14.625" customWidth="1"/>
    <col min="3323" max="3323" width="12.375" customWidth="1"/>
    <col min="3324" max="3324" width="14" customWidth="1"/>
    <col min="3573" max="3573" width="1.625" customWidth="1"/>
    <col min="3574" max="3574" width="18.875" customWidth="1"/>
    <col min="3575" max="3575" width="14.5" customWidth="1"/>
    <col min="3578" max="3578" width="14.625" customWidth="1"/>
    <col min="3579" max="3579" width="12.375" customWidth="1"/>
    <col min="3580" max="3580" width="14" customWidth="1"/>
    <col min="3829" max="3829" width="1.625" customWidth="1"/>
    <col min="3830" max="3830" width="18.875" customWidth="1"/>
    <col min="3831" max="3831" width="14.5" customWidth="1"/>
    <col min="3834" max="3834" width="14.625" customWidth="1"/>
    <col min="3835" max="3835" width="12.375" customWidth="1"/>
    <col min="3836" max="3836" width="14" customWidth="1"/>
    <col min="4085" max="4085" width="1.625" customWidth="1"/>
    <col min="4086" max="4086" width="18.875" customWidth="1"/>
    <col min="4087" max="4087" width="14.5" customWidth="1"/>
    <col min="4090" max="4090" width="14.625" customWidth="1"/>
    <col min="4091" max="4091" width="12.375" customWidth="1"/>
    <col min="4092" max="4092" width="14" customWidth="1"/>
    <col min="4341" max="4341" width="1.625" customWidth="1"/>
    <col min="4342" max="4342" width="18.875" customWidth="1"/>
    <col min="4343" max="4343" width="14.5" customWidth="1"/>
    <col min="4346" max="4346" width="14.625" customWidth="1"/>
    <col min="4347" max="4347" width="12.375" customWidth="1"/>
    <col min="4348" max="4348" width="14" customWidth="1"/>
    <col min="4597" max="4597" width="1.625" customWidth="1"/>
    <col min="4598" max="4598" width="18.875" customWidth="1"/>
    <col min="4599" max="4599" width="14.5" customWidth="1"/>
    <col min="4602" max="4602" width="14.625" customWidth="1"/>
    <col min="4603" max="4603" width="12.375" customWidth="1"/>
    <col min="4604" max="4604" width="14" customWidth="1"/>
    <col min="4853" max="4853" width="1.625" customWidth="1"/>
    <col min="4854" max="4854" width="18.875" customWidth="1"/>
    <col min="4855" max="4855" width="14.5" customWidth="1"/>
    <col min="4858" max="4858" width="14.625" customWidth="1"/>
    <col min="4859" max="4859" width="12.375" customWidth="1"/>
    <col min="4860" max="4860" width="14" customWidth="1"/>
    <col min="5109" max="5109" width="1.625" customWidth="1"/>
    <col min="5110" max="5110" width="18.875" customWidth="1"/>
    <col min="5111" max="5111" width="14.5" customWidth="1"/>
    <col min="5114" max="5114" width="14.625" customWidth="1"/>
    <col min="5115" max="5115" width="12.375" customWidth="1"/>
    <col min="5116" max="5116" width="14" customWidth="1"/>
    <col min="5365" max="5365" width="1.625" customWidth="1"/>
    <col min="5366" max="5366" width="18.875" customWidth="1"/>
    <col min="5367" max="5367" width="14.5" customWidth="1"/>
    <col min="5370" max="5370" width="14.625" customWidth="1"/>
    <col min="5371" max="5371" width="12.375" customWidth="1"/>
    <col min="5372" max="5372" width="14" customWidth="1"/>
    <col min="5621" max="5621" width="1.625" customWidth="1"/>
    <col min="5622" max="5622" width="18.875" customWidth="1"/>
    <col min="5623" max="5623" width="14.5" customWidth="1"/>
    <col min="5626" max="5626" width="14.625" customWidth="1"/>
    <col min="5627" max="5627" width="12.375" customWidth="1"/>
    <col min="5628" max="5628" width="14" customWidth="1"/>
    <col min="5877" max="5877" width="1.625" customWidth="1"/>
    <col min="5878" max="5878" width="18.875" customWidth="1"/>
    <col min="5879" max="5879" width="14.5" customWidth="1"/>
    <col min="5882" max="5882" width="14.625" customWidth="1"/>
    <col min="5883" max="5883" width="12.375" customWidth="1"/>
    <col min="5884" max="5884" width="14" customWidth="1"/>
    <col min="6133" max="6133" width="1.625" customWidth="1"/>
    <col min="6134" max="6134" width="18.875" customWidth="1"/>
    <col min="6135" max="6135" width="14.5" customWidth="1"/>
    <col min="6138" max="6138" width="14.625" customWidth="1"/>
    <col min="6139" max="6139" width="12.375" customWidth="1"/>
    <col min="6140" max="6140" width="14" customWidth="1"/>
    <col min="6389" max="6389" width="1.625" customWidth="1"/>
    <col min="6390" max="6390" width="18.875" customWidth="1"/>
    <col min="6391" max="6391" width="14.5" customWidth="1"/>
    <col min="6394" max="6394" width="14.625" customWidth="1"/>
    <col min="6395" max="6395" width="12.375" customWidth="1"/>
    <col min="6396" max="6396" width="14" customWidth="1"/>
    <col min="6645" max="6645" width="1.625" customWidth="1"/>
    <col min="6646" max="6646" width="18.875" customWidth="1"/>
    <col min="6647" max="6647" width="14.5" customWidth="1"/>
    <col min="6650" max="6650" width="14.625" customWidth="1"/>
    <col min="6651" max="6651" width="12.375" customWidth="1"/>
    <col min="6652" max="6652" width="14" customWidth="1"/>
    <col min="6901" max="6901" width="1.625" customWidth="1"/>
    <col min="6902" max="6902" width="18.875" customWidth="1"/>
    <col min="6903" max="6903" width="14.5" customWidth="1"/>
    <col min="6906" max="6906" width="14.625" customWidth="1"/>
    <col min="6907" max="6907" width="12.375" customWidth="1"/>
    <col min="6908" max="6908" width="14" customWidth="1"/>
    <col min="7157" max="7157" width="1.625" customWidth="1"/>
    <col min="7158" max="7158" width="18.875" customWidth="1"/>
    <col min="7159" max="7159" width="14.5" customWidth="1"/>
    <col min="7162" max="7162" width="14.625" customWidth="1"/>
    <col min="7163" max="7163" width="12.375" customWidth="1"/>
    <col min="7164" max="7164" width="14" customWidth="1"/>
    <col min="7413" max="7413" width="1.625" customWidth="1"/>
    <col min="7414" max="7414" width="18.875" customWidth="1"/>
    <col min="7415" max="7415" width="14.5" customWidth="1"/>
    <col min="7418" max="7418" width="14.625" customWidth="1"/>
    <col min="7419" max="7419" width="12.375" customWidth="1"/>
    <col min="7420" max="7420" width="14" customWidth="1"/>
    <col min="7669" max="7669" width="1.625" customWidth="1"/>
    <col min="7670" max="7670" width="18.875" customWidth="1"/>
    <col min="7671" max="7671" width="14.5" customWidth="1"/>
    <col min="7674" max="7674" width="14.625" customWidth="1"/>
    <col min="7675" max="7675" width="12.375" customWidth="1"/>
    <col min="7676" max="7676" width="14" customWidth="1"/>
    <col min="7925" max="7925" width="1.625" customWidth="1"/>
    <col min="7926" max="7926" width="18.875" customWidth="1"/>
    <col min="7927" max="7927" width="14.5" customWidth="1"/>
    <col min="7930" max="7930" width="14.625" customWidth="1"/>
    <col min="7931" max="7931" width="12.375" customWidth="1"/>
    <col min="7932" max="7932" width="14" customWidth="1"/>
    <col min="8181" max="8181" width="1.625" customWidth="1"/>
    <col min="8182" max="8182" width="18.875" customWidth="1"/>
    <col min="8183" max="8183" width="14.5" customWidth="1"/>
    <col min="8186" max="8186" width="14.625" customWidth="1"/>
    <col min="8187" max="8187" width="12.375" customWidth="1"/>
    <col min="8188" max="8188" width="14" customWidth="1"/>
    <col min="8437" max="8437" width="1.625" customWidth="1"/>
    <col min="8438" max="8438" width="18.875" customWidth="1"/>
    <col min="8439" max="8439" width="14.5" customWidth="1"/>
    <col min="8442" max="8442" width="14.625" customWidth="1"/>
    <col min="8443" max="8443" width="12.375" customWidth="1"/>
    <col min="8444" max="8444" width="14" customWidth="1"/>
    <col min="8693" max="8693" width="1.625" customWidth="1"/>
    <col min="8694" max="8694" width="18.875" customWidth="1"/>
    <col min="8695" max="8695" width="14.5" customWidth="1"/>
    <col min="8698" max="8698" width="14.625" customWidth="1"/>
    <col min="8699" max="8699" width="12.375" customWidth="1"/>
    <col min="8700" max="8700" width="14" customWidth="1"/>
    <col min="8949" max="8949" width="1.625" customWidth="1"/>
    <col min="8950" max="8950" width="18.875" customWidth="1"/>
    <col min="8951" max="8951" width="14.5" customWidth="1"/>
    <col min="8954" max="8954" width="14.625" customWidth="1"/>
    <col min="8955" max="8955" width="12.375" customWidth="1"/>
    <col min="8956" max="8956" width="14" customWidth="1"/>
    <col min="9205" max="9205" width="1.625" customWidth="1"/>
    <col min="9206" max="9206" width="18.875" customWidth="1"/>
    <col min="9207" max="9207" width="14.5" customWidth="1"/>
    <col min="9210" max="9210" width="14.625" customWidth="1"/>
    <col min="9211" max="9211" width="12.375" customWidth="1"/>
    <col min="9212" max="9212" width="14" customWidth="1"/>
    <col min="9461" max="9461" width="1.625" customWidth="1"/>
    <col min="9462" max="9462" width="18.875" customWidth="1"/>
    <col min="9463" max="9463" width="14.5" customWidth="1"/>
    <col min="9466" max="9466" width="14.625" customWidth="1"/>
    <col min="9467" max="9467" width="12.375" customWidth="1"/>
    <col min="9468" max="9468" width="14" customWidth="1"/>
    <col min="9717" max="9717" width="1.625" customWidth="1"/>
    <col min="9718" max="9718" width="18.875" customWidth="1"/>
    <col min="9719" max="9719" width="14.5" customWidth="1"/>
    <col min="9722" max="9722" width="14.625" customWidth="1"/>
    <col min="9723" max="9723" width="12.375" customWidth="1"/>
    <col min="9724" max="9724" width="14" customWidth="1"/>
    <col min="9973" max="9973" width="1.625" customWidth="1"/>
    <col min="9974" max="9974" width="18.875" customWidth="1"/>
    <col min="9975" max="9975" width="14.5" customWidth="1"/>
    <col min="9978" max="9978" width="14.625" customWidth="1"/>
    <col min="9979" max="9979" width="12.375" customWidth="1"/>
    <col min="9980" max="9980" width="14" customWidth="1"/>
    <col min="10229" max="10229" width="1.625" customWidth="1"/>
    <col min="10230" max="10230" width="18.875" customWidth="1"/>
    <col min="10231" max="10231" width="14.5" customWidth="1"/>
    <col min="10234" max="10234" width="14.625" customWidth="1"/>
    <col min="10235" max="10235" width="12.375" customWidth="1"/>
    <col min="10236" max="10236" width="14" customWidth="1"/>
    <col min="10485" max="10485" width="1.625" customWidth="1"/>
    <col min="10486" max="10486" width="18.875" customWidth="1"/>
    <col min="10487" max="10487" width="14.5" customWidth="1"/>
    <col min="10490" max="10490" width="14.625" customWidth="1"/>
    <col min="10491" max="10491" width="12.375" customWidth="1"/>
    <col min="10492" max="10492" width="14" customWidth="1"/>
    <col min="10741" max="10741" width="1.625" customWidth="1"/>
    <col min="10742" max="10742" width="18.875" customWidth="1"/>
    <col min="10743" max="10743" width="14.5" customWidth="1"/>
    <col min="10746" max="10746" width="14.625" customWidth="1"/>
    <col min="10747" max="10747" width="12.375" customWidth="1"/>
    <col min="10748" max="10748" width="14" customWidth="1"/>
    <col min="10997" max="10997" width="1.625" customWidth="1"/>
    <col min="10998" max="10998" width="18.875" customWidth="1"/>
    <col min="10999" max="10999" width="14.5" customWidth="1"/>
    <col min="11002" max="11002" width="14.625" customWidth="1"/>
    <col min="11003" max="11003" width="12.375" customWidth="1"/>
    <col min="11004" max="11004" width="14" customWidth="1"/>
    <col min="11253" max="11253" width="1.625" customWidth="1"/>
    <col min="11254" max="11254" width="18.875" customWidth="1"/>
    <col min="11255" max="11255" width="14.5" customWidth="1"/>
    <col min="11258" max="11258" width="14.625" customWidth="1"/>
    <col min="11259" max="11259" width="12.375" customWidth="1"/>
    <col min="11260" max="11260" width="14" customWidth="1"/>
    <col min="11509" max="11509" width="1.625" customWidth="1"/>
    <col min="11510" max="11510" width="18.875" customWidth="1"/>
    <col min="11511" max="11511" width="14.5" customWidth="1"/>
    <col min="11514" max="11514" width="14.625" customWidth="1"/>
    <col min="11515" max="11515" width="12.375" customWidth="1"/>
    <col min="11516" max="11516" width="14" customWidth="1"/>
    <col min="11765" max="11765" width="1.625" customWidth="1"/>
    <col min="11766" max="11766" width="18.875" customWidth="1"/>
    <col min="11767" max="11767" width="14.5" customWidth="1"/>
    <col min="11770" max="11770" width="14.625" customWidth="1"/>
    <col min="11771" max="11771" width="12.375" customWidth="1"/>
    <col min="11772" max="11772" width="14" customWidth="1"/>
    <col min="12021" max="12021" width="1.625" customWidth="1"/>
    <col min="12022" max="12022" width="18.875" customWidth="1"/>
    <col min="12023" max="12023" width="14.5" customWidth="1"/>
    <col min="12026" max="12026" width="14.625" customWidth="1"/>
    <col min="12027" max="12027" width="12.375" customWidth="1"/>
    <col min="12028" max="12028" width="14" customWidth="1"/>
    <col min="12277" max="12277" width="1.625" customWidth="1"/>
    <col min="12278" max="12278" width="18.875" customWidth="1"/>
    <col min="12279" max="12279" width="14.5" customWidth="1"/>
    <col min="12282" max="12282" width="14.625" customWidth="1"/>
    <col min="12283" max="12283" width="12.375" customWidth="1"/>
    <col min="12284" max="12284" width="14" customWidth="1"/>
    <col min="12533" max="12533" width="1.625" customWidth="1"/>
    <col min="12534" max="12534" width="18.875" customWidth="1"/>
    <col min="12535" max="12535" width="14.5" customWidth="1"/>
    <col min="12538" max="12538" width="14.625" customWidth="1"/>
    <col min="12539" max="12539" width="12.375" customWidth="1"/>
    <col min="12540" max="12540" width="14" customWidth="1"/>
    <col min="12789" max="12789" width="1.625" customWidth="1"/>
    <col min="12790" max="12790" width="18.875" customWidth="1"/>
    <col min="12791" max="12791" width="14.5" customWidth="1"/>
    <col min="12794" max="12794" width="14.625" customWidth="1"/>
    <col min="12795" max="12795" width="12.375" customWidth="1"/>
    <col min="12796" max="12796" width="14" customWidth="1"/>
    <col min="13045" max="13045" width="1.625" customWidth="1"/>
    <col min="13046" max="13046" width="18.875" customWidth="1"/>
    <col min="13047" max="13047" width="14.5" customWidth="1"/>
    <col min="13050" max="13050" width="14.625" customWidth="1"/>
    <col min="13051" max="13051" width="12.375" customWidth="1"/>
    <col min="13052" max="13052" width="14" customWidth="1"/>
    <col min="13301" max="13301" width="1.625" customWidth="1"/>
    <col min="13302" max="13302" width="18.875" customWidth="1"/>
    <col min="13303" max="13303" width="14.5" customWidth="1"/>
    <col min="13306" max="13306" width="14.625" customWidth="1"/>
    <col min="13307" max="13307" width="12.375" customWidth="1"/>
    <col min="13308" max="13308" width="14" customWidth="1"/>
    <col min="13557" max="13557" width="1.625" customWidth="1"/>
    <col min="13558" max="13558" width="18.875" customWidth="1"/>
    <col min="13559" max="13559" width="14.5" customWidth="1"/>
    <col min="13562" max="13562" width="14.625" customWidth="1"/>
    <col min="13563" max="13563" width="12.375" customWidth="1"/>
    <col min="13564" max="13564" width="14" customWidth="1"/>
    <col min="13813" max="13813" width="1.625" customWidth="1"/>
    <col min="13814" max="13814" width="18.875" customWidth="1"/>
    <col min="13815" max="13815" width="14.5" customWidth="1"/>
    <col min="13818" max="13818" width="14.625" customWidth="1"/>
    <col min="13819" max="13819" width="12.375" customWidth="1"/>
    <col min="13820" max="13820" width="14" customWidth="1"/>
    <col min="14069" max="14069" width="1.625" customWidth="1"/>
    <col min="14070" max="14070" width="18.875" customWidth="1"/>
    <col min="14071" max="14071" width="14.5" customWidth="1"/>
    <col min="14074" max="14074" width="14.625" customWidth="1"/>
    <col min="14075" max="14075" width="12.375" customWidth="1"/>
    <col min="14076" max="14076" width="14" customWidth="1"/>
    <col min="14325" max="14325" width="1.625" customWidth="1"/>
    <col min="14326" max="14326" width="18.875" customWidth="1"/>
    <col min="14327" max="14327" width="14.5" customWidth="1"/>
    <col min="14330" max="14330" width="14.625" customWidth="1"/>
    <col min="14331" max="14331" width="12.375" customWidth="1"/>
    <col min="14332" max="14332" width="14" customWidth="1"/>
    <col min="14581" max="14581" width="1.625" customWidth="1"/>
    <col min="14582" max="14582" width="18.875" customWidth="1"/>
    <col min="14583" max="14583" width="14.5" customWidth="1"/>
    <col min="14586" max="14586" width="14.625" customWidth="1"/>
    <col min="14587" max="14587" width="12.375" customWidth="1"/>
    <col min="14588" max="14588" width="14" customWidth="1"/>
    <col min="14837" max="14837" width="1.625" customWidth="1"/>
    <col min="14838" max="14838" width="18.875" customWidth="1"/>
    <col min="14839" max="14839" width="14.5" customWidth="1"/>
    <col min="14842" max="14842" width="14.625" customWidth="1"/>
    <col min="14843" max="14843" width="12.375" customWidth="1"/>
    <col min="14844" max="14844" width="14" customWidth="1"/>
    <col min="15093" max="15093" width="1.625" customWidth="1"/>
    <col min="15094" max="15094" width="18.875" customWidth="1"/>
    <col min="15095" max="15095" width="14.5" customWidth="1"/>
    <col min="15098" max="15098" width="14.625" customWidth="1"/>
    <col min="15099" max="15099" width="12.375" customWidth="1"/>
    <col min="15100" max="15100" width="14" customWidth="1"/>
    <col min="15349" max="15349" width="1.625" customWidth="1"/>
    <col min="15350" max="15350" width="18.875" customWidth="1"/>
    <col min="15351" max="15351" width="14.5" customWidth="1"/>
    <col min="15354" max="15354" width="14.625" customWidth="1"/>
    <col min="15355" max="15355" width="12.375" customWidth="1"/>
    <col min="15356" max="15356" width="14" customWidth="1"/>
    <col min="15605" max="15605" width="1.625" customWidth="1"/>
    <col min="15606" max="15606" width="18.875" customWidth="1"/>
    <col min="15607" max="15607" width="14.5" customWidth="1"/>
    <col min="15610" max="15610" width="14.625" customWidth="1"/>
    <col min="15611" max="15611" width="12.375" customWidth="1"/>
    <col min="15612" max="15612" width="14" customWidth="1"/>
    <col min="15861" max="15861" width="1.625" customWidth="1"/>
    <col min="15862" max="15862" width="18.875" customWidth="1"/>
    <col min="15863" max="15863" width="14.5" customWidth="1"/>
    <col min="15866" max="15866" width="14.625" customWidth="1"/>
    <col min="15867" max="15867" width="12.375" customWidth="1"/>
    <col min="15868" max="15868" width="14" customWidth="1"/>
    <col min="16117" max="16117" width="1.625" customWidth="1"/>
    <col min="16118" max="16118" width="18.875" customWidth="1"/>
    <col min="16119" max="16119" width="14.5" customWidth="1"/>
    <col min="16122" max="16122" width="14.625" customWidth="1"/>
    <col min="16123" max="16123" width="12.375" customWidth="1"/>
    <col min="16124" max="16124" width="14" customWidth="1"/>
  </cols>
  <sheetData>
    <row r="1" spans="1:12" s="2" customFormat="1" ht="2.95" customHeight="1" thickBot="1" x14ac:dyDescent="0.2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ht="13.25" customHeight="1" x14ac:dyDescent="0.2">
      <c r="A2" s="7"/>
      <c r="B2" s="126" t="s">
        <v>140</v>
      </c>
      <c r="C2" s="127"/>
      <c r="D2" s="127"/>
      <c r="E2" s="127"/>
      <c r="F2" s="127"/>
      <c r="G2" s="128"/>
      <c r="H2" s="8"/>
      <c r="I2" s="8"/>
      <c r="J2" s="8"/>
      <c r="K2" s="8"/>
      <c r="L2" s="8"/>
    </row>
    <row r="3" spans="1:12" s="1" customFormat="1" ht="11.95" customHeight="1" x14ac:dyDescent="0.2">
      <c r="A3" s="7"/>
      <c r="B3" s="129" t="s">
        <v>108</v>
      </c>
      <c r="C3" s="130"/>
      <c r="D3" s="130"/>
      <c r="E3" s="130"/>
      <c r="F3" s="130"/>
      <c r="G3" s="131"/>
      <c r="H3" s="8"/>
      <c r="I3" s="8"/>
      <c r="J3" s="8"/>
      <c r="K3" s="8"/>
      <c r="L3" s="8"/>
    </row>
    <row r="4" spans="1:12" s="1" customFormat="1" ht="11.95" customHeight="1" x14ac:dyDescent="0.2">
      <c r="A4" s="7"/>
      <c r="B4" s="137" t="s">
        <v>120</v>
      </c>
      <c r="C4" s="138"/>
      <c r="D4" s="138"/>
      <c r="E4" s="138"/>
      <c r="F4" s="138"/>
      <c r="G4" s="131"/>
      <c r="H4" s="8"/>
      <c r="I4" s="8"/>
      <c r="J4" s="8"/>
      <c r="K4" s="8"/>
      <c r="L4" s="8"/>
    </row>
    <row r="5" spans="1:12" s="1" customFormat="1" ht="11.95" customHeight="1" x14ac:dyDescent="0.2">
      <c r="A5" s="7"/>
      <c r="B5" s="129" t="s">
        <v>11</v>
      </c>
      <c r="C5" s="132"/>
      <c r="D5" s="132"/>
      <c r="E5" s="132"/>
      <c r="F5" s="132"/>
      <c r="G5" s="133"/>
      <c r="H5" s="8"/>
      <c r="I5" s="8"/>
      <c r="J5" s="8"/>
      <c r="K5" s="8"/>
      <c r="L5" s="8"/>
    </row>
    <row r="6" spans="1:12" s="1" customFormat="1" ht="11.95" customHeight="1" thickBot="1" x14ac:dyDescent="0.25">
      <c r="A6" s="7"/>
      <c r="B6" s="134" t="s">
        <v>17</v>
      </c>
      <c r="C6" s="135"/>
      <c r="D6" s="135"/>
      <c r="E6" s="135"/>
      <c r="F6" s="135"/>
      <c r="G6" s="136"/>
      <c r="H6" s="8"/>
      <c r="I6" s="8"/>
      <c r="J6" s="8"/>
      <c r="K6" s="8"/>
      <c r="L6" s="8"/>
    </row>
    <row r="7" spans="1:12" s="31" customFormat="1" ht="26.35" customHeight="1" thickBot="1" x14ac:dyDescent="0.25">
      <c r="A7" s="27"/>
      <c r="B7" s="28" t="s">
        <v>36</v>
      </c>
      <c r="C7" s="28" t="s">
        <v>37</v>
      </c>
      <c r="D7" s="28" t="s">
        <v>38</v>
      </c>
      <c r="E7" s="29" t="s">
        <v>39</v>
      </c>
      <c r="F7" s="28" t="s">
        <v>111</v>
      </c>
      <c r="G7" s="28" t="s">
        <v>112</v>
      </c>
      <c r="H7" s="30"/>
      <c r="I7" s="30"/>
      <c r="J7" s="30"/>
      <c r="K7" s="30"/>
      <c r="L7" s="30"/>
    </row>
    <row r="8" spans="1:12" s="87" customFormat="1" ht="12.45" customHeight="1" thickBot="1" x14ac:dyDescent="0.25">
      <c r="B8" s="139" t="s">
        <v>35</v>
      </c>
      <c r="C8" s="139"/>
      <c r="D8" s="139"/>
      <c r="E8" s="139"/>
      <c r="F8" s="139"/>
      <c r="G8" s="139"/>
    </row>
    <row r="9" spans="1:12" s="87" customFormat="1" ht="12.45" customHeight="1" x14ac:dyDescent="0.2">
      <c r="B9" s="34" t="s">
        <v>40</v>
      </c>
      <c r="C9" s="34" t="s">
        <v>65</v>
      </c>
      <c r="D9" s="34" t="s">
        <v>57</v>
      </c>
      <c r="E9" s="34">
        <v>20</v>
      </c>
      <c r="F9" s="59">
        <v>94500</v>
      </c>
      <c r="G9" s="59">
        <f>F9+4500</f>
        <v>99000</v>
      </c>
    </row>
    <row r="10" spans="1:12" s="87" customFormat="1" ht="12.45" customHeight="1" x14ac:dyDescent="0.2">
      <c r="B10" s="34" t="s">
        <v>40</v>
      </c>
      <c r="C10" s="34" t="s">
        <v>78</v>
      </c>
      <c r="D10" s="34" t="s">
        <v>58</v>
      </c>
      <c r="E10" s="34">
        <v>20</v>
      </c>
      <c r="F10" s="59">
        <v>87800</v>
      </c>
      <c r="G10" s="59">
        <f t="shared" ref="G10" si="0">F10+4500</f>
        <v>92300</v>
      </c>
    </row>
    <row r="11" spans="1:12" s="87" customFormat="1" ht="12.45" customHeight="1" x14ac:dyDescent="0.2">
      <c r="B11" s="34" t="s">
        <v>40</v>
      </c>
      <c r="C11" s="34" t="s">
        <v>119</v>
      </c>
      <c r="D11" s="34" t="s">
        <v>58</v>
      </c>
      <c r="E11" s="34">
        <v>20</v>
      </c>
      <c r="F11" s="59">
        <v>84800</v>
      </c>
      <c r="G11" s="59">
        <f t="shared" ref="G11:G26" si="1">F11+4500</f>
        <v>89300</v>
      </c>
    </row>
    <row r="12" spans="1:12" s="87" customFormat="1" ht="12.45" customHeight="1" x14ac:dyDescent="0.2">
      <c r="B12" s="34" t="s">
        <v>40</v>
      </c>
      <c r="C12" s="34" t="s">
        <v>59</v>
      </c>
      <c r="D12" s="34" t="s">
        <v>60</v>
      </c>
      <c r="E12" s="34">
        <v>20</v>
      </c>
      <c r="F12" s="59">
        <v>87800</v>
      </c>
      <c r="G12" s="59">
        <f t="shared" si="1"/>
        <v>92300</v>
      </c>
    </row>
    <row r="13" spans="1:12" s="87" customFormat="1" ht="12.45" customHeight="1" x14ac:dyDescent="0.2">
      <c r="B13" s="34" t="s">
        <v>40</v>
      </c>
      <c r="C13" s="34" t="s">
        <v>41</v>
      </c>
      <c r="D13" s="34" t="s">
        <v>61</v>
      </c>
      <c r="E13" s="34">
        <v>20</v>
      </c>
      <c r="F13" s="59">
        <v>89800</v>
      </c>
      <c r="G13" s="59">
        <f t="shared" si="1"/>
        <v>94300</v>
      </c>
    </row>
    <row r="14" spans="1:12" s="87" customFormat="1" ht="12.45" customHeight="1" x14ac:dyDescent="0.2">
      <c r="B14" s="34" t="s">
        <v>40</v>
      </c>
      <c r="C14" s="34" t="s">
        <v>65</v>
      </c>
      <c r="D14" s="34" t="s">
        <v>57</v>
      </c>
      <c r="E14" s="34" t="s">
        <v>62</v>
      </c>
      <c r="F14" s="59">
        <v>97500</v>
      </c>
      <c r="G14" s="59">
        <f t="shared" si="1"/>
        <v>102000</v>
      </c>
    </row>
    <row r="15" spans="1:12" s="87" customFormat="1" ht="12.45" customHeight="1" x14ac:dyDescent="0.2">
      <c r="B15" s="34" t="s">
        <v>40</v>
      </c>
      <c r="C15" s="34" t="s">
        <v>78</v>
      </c>
      <c r="D15" s="34" t="s">
        <v>58</v>
      </c>
      <c r="E15" s="34" t="s">
        <v>62</v>
      </c>
      <c r="F15" s="59">
        <v>90800</v>
      </c>
      <c r="G15" s="59">
        <f t="shared" ref="G15" si="2">F15+4500</f>
        <v>95300</v>
      </c>
    </row>
    <row r="16" spans="1:12" s="87" customFormat="1" ht="12.45" customHeight="1" x14ac:dyDescent="0.2">
      <c r="B16" s="34" t="s">
        <v>40</v>
      </c>
      <c r="C16" s="34" t="s">
        <v>119</v>
      </c>
      <c r="D16" s="34" t="s">
        <v>58</v>
      </c>
      <c r="E16" s="34" t="s">
        <v>62</v>
      </c>
      <c r="F16" s="59">
        <v>87800</v>
      </c>
      <c r="G16" s="59">
        <f t="shared" si="1"/>
        <v>92300</v>
      </c>
    </row>
    <row r="17" spans="2:7" s="87" customFormat="1" ht="12.45" customHeight="1" x14ac:dyDescent="0.2">
      <c r="B17" s="34" t="s">
        <v>40</v>
      </c>
      <c r="C17" s="34" t="s">
        <v>59</v>
      </c>
      <c r="D17" s="34" t="s">
        <v>60</v>
      </c>
      <c r="E17" s="34" t="s">
        <v>62</v>
      </c>
      <c r="F17" s="59">
        <v>90800</v>
      </c>
      <c r="G17" s="59">
        <f t="shared" si="1"/>
        <v>95300</v>
      </c>
    </row>
    <row r="18" spans="2:7" s="87" customFormat="1" ht="12.45" customHeight="1" x14ac:dyDescent="0.2">
      <c r="B18" s="34" t="s">
        <v>40</v>
      </c>
      <c r="C18" s="34" t="s">
        <v>41</v>
      </c>
      <c r="D18" s="34" t="s">
        <v>61</v>
      </c>
      <c r="E18" s="34" t="s">
        <v>62</v>
      </c>
      <c r="F18" s="59">
        <v>92800</v>
      </c>
      <c r="G18" s="59">
        <f t="shared" si="1"/>
        <v>97300</v>
      </c>
    </row>
    <row r="19" spans="2:7" s="87" customFormat="1" ht="12.45" customHeight="1" x14ac:dyDescent="0.2">
      <c r="B19" s="34" t="s">
        <v>63</v>
      </c>
      <c r="C19" s="34" t="s">
        <v>56</v>
      </c>
      <c r="D19" s="34" t="s">
        <v>58</v>
      </c>
      <c r="E19" s="34">
        <v>20</v>
      </c>
      <c r="F19" s="59">
        <v>71800</v>
      </c>
      <c r="G19" s="59">
        <f t="shared" si="1"/>
        <v>76300</v>
      </c>
    </row>
    <row r="20" spans="2:7" s="87" customFormat="1" ht="12.45" customHeight="1" x14ac:dyDescent="0.2">
      <c r="B20" s="34" t="s">
        <v>63</v>
      </c>
      <c r="C20" s="34" t="s">
        <v>59</v>
      </c>
      <c r="D20" s="34" t="s">
        <v>60</v>
      </c>
      <c r="E20" s="34">
        <v>20</v>
      </c>
      <c r="F20" s="59">
        <v>73800</v>
      </c>
      <c r="G20" s="59">
        <f t="shared" si="1"/>
        <v>78300</v>
      </c>
    </row>
    <row r="21" spans="2:7" s="87" customFormat="1" ht="12.45" customHeight="1" x14ac:dyDescent="0.2">
      <c r="B21" s="34" t="s">
        <v>63</v>
      </c>
      <c r="C21" s="34" t="s">
        <v>56</v>
      </c>
      <c r="D21" s="34" t="s">
        <v>58</v>
      </c>
      <c r="E21" s="34" t="s">
        <v>62</v>
      </c>
      <c r="F21" s="59">
        <v>73800</v>
      </c>
      <c r="G21" s="59">
        <f t="shared" si="1"/>
        <v>78300</v>
      </c>
    </row>
    <row r="22" spans="2:7" s="87" customFormat="1" ht="12.45" customHeight="1" x14ac:dyDescent="0.2">
      <c r="B22" s="34" t="s">
        <v>63</v>
      </c>
      <c r="C22" s="34" t="s">
        <v>59</v>
      </c>
      <c r="D22" s="34" t="s">
        <v>60</v>
      </c>
      <c r="E22" s="34" t="s">
        <v>62</v>
      </c>
      <c r="F22" s="59">
        <v>75800</v>
      </c>
      <c r="G22" s="59">
        <f t="shared" si="1"/>
        <v>80300</v>
      </c>
    </row>
    <row r="23" spans="2:7" s="87" customFormat="1" ht="12.45" customHeight="1" x14ac:dyDescent="0.2">
      <c r="B23" s="34" t="s">
        <v>63</v>
      </c>
      <c r="C23" s="34" t="s">
        <v>56</v>
      </c>
      <c r="D23" s="34" t="s">
        <v>58</v>
      </c>
      <c r="E23" s="34" t="s">
        <v>64</v>
      </c>
      <c r="F23" s="59">
        <v>80800</v>
      </c>
      <c r="G23" s="59">
        <f t="shared" si="1"/>
        <v>85300</v>
      </c>
    </row>
    <row r="24" spans="2:7" s="87" customFormat="1" ht="12.45" customHeight="1" x14ac:dyDescent="0.2">
      <c r="B24" s="61" t="s">
        <v>116</v>
      </c>
      <c r="C24" s="34" t="s">
        <v>117</v>
      </c>
      <c r="D24" s="34" t="s">
        <v>58</v>
      </c>
      <c r="E24" s="34" t="s">
        <v>62</v>
      </c>
      <c r="F24" s="59">
        <v>106500</v>
      </c>
      <c r="G24" s="59">
        <f t="shared" si="1"/>
        <v>111000</v>
      </c>
    </row>
    <row r="25" spans="2:7" s="87" customFormat="1" ht="12.45" customHeight="1" x14ac:dyDescent="0.2">
      <c r="B25" s="61" t="s">
        <v>116</v>
      </c>
      <c r="C25" s="34" t="s">
        <v>118</v>
      </c>
      <c r="D25" s="34" t="s">
        <v>60</v>
      </c>
      <c r="E25" s="34" t="s">
        <v>62</v>
      </c>
      <c r="F25" s="59">
        <v>95500</v>
      </c>
      <c r="G25" s="59">
        <f t="shared" ref="G25" si="3">F25+4500</f>
        <v>100000</v>
      </c>
    </row>
    <row r="26" spans="2:7" s="87" customFormat="1" ht="12.45" customHeight="1" x14ac:dyDescent="0.2">
      <c r="B26" s="61" t="s">
        <v>116</v>
      </c>
      <c r="C26" s="34" t="s">
        <v>41</v>
      </c>
      <c r="D26" s="34" t="s">
        <v>60</v>
      </c>
      <c r="E26" s="34" t="s">
        <v>62</v>
      </c>
      <c r="F26" s="59">
        <v>109500</v>
      </c>
      <c r="G26" s="59">
        <f t="shared" si="1"/>
        <v>114000</v>
      </c>
    </row>
    <row r="27" spans="2:7" s="87" customFormat="1" ht="12.45" customHeight="1" x14ac:dyDescent="0.2">
      <c r="B27" s="61" t="s">
        <v>97</v>
      </c>
      <c r="C27" s="34" t="s">
        <v>117</v>
      </c>
      <c r="D27" s="34" t="s">
        <v>58</v>
      </c>
      <c r="E27" s="34" t="s">
        <v>64</v>
      </c>
      <c r="F27" s="59">
        <v>111500</v>
      </c>
      <c r="G27" s="59">
        <f>F27+5000</f>
        <v>116500</v>
      </c>
    </row>
    <row r="28" spans="2:7" s="87" customFormat="1" ht="12.45" customHeight="1" x14ac:dyDescent="0.2">
      <c r="B28" s="61" t="s">
        <v>97</v>
      </c>
      <c r="C28" s="34" t="s">
        <v>118</v>
      </c>
      <c r="D28" s="34" t="s">
        <v>58</v>
      </c>
      <c r="E28" s="34" t="s">
        <v>64</v>
      </c>
      <c r="F28" s="59">
        <v>106500</v>
      </c>
      <c r="G28" s="59">
        <f>F28+5000</f>
        <v>111500</v>
      </c>
    </row>
    <row r="29" spans="2:7" s="87" customFormat="1" ht="12.45" customHeight="1" thickBot="1" x14ac:dyDescent="0.25">
      <c r="B29" s="61" t="s">
        <v>97</v>
      </c>
      <c r="C29" s="34" t="s">
        <v>41</v>
      </c>
      <c r="D29" s="34" t="s">
        <v>60</v>
      </c>
      <c r="E29" s="34" t="s">
        <v>64</v>
      </c>
      <c r="F29" s="59">
        <v>117000</v>
      </c>
      <c r="G29" s="59">
        <f>F29+5000</f>
        <v>122000</v>
      </c>
    </row>
    <row r="30" spans="2:7" s="87" customFormat="1" ht="12.45" customHeight="1" thickBot="1" x14ac:dyDescent="0.25">
      <c r="B30" s="139" t="s">
        <v>73</v>
      </c>
      <c r="C30" s="139"/>
      <c r="D30" s="139"/>
      <c r="E30" s="139"/>
      <c r="F30" s="139"/>
      <c r="G30" s="139"/>
    </row>
    <row r="31" spans="2:7" s="87" customFormat="1" ht="12.45" customHeight="1" thickBot="1" x14ac:dyDescent="0.25">
      <c r="B31" s="34" t="s">
        <v>74</v>
      </c>
      <c r="C31" s="69" t="s">
        <v>75</v>
      </c>
      <c r="D31" s="34" t="s">
        <v>76</v>
      </c>
      <c r="E31" s="34" t="s">
        <v>77</v>
      </c>
      <c r="F31" s="34" t="s">
        <v>13</v>
      </c>
      <c r="G31" s="59" t="s">
        <v>13</v>
      </c>
    </row>
    <row r="32" spans="2:7" s="87" customFormat="1" ht="12.45" customHeight="1" thickBot="1" x14ac:dyDescent="0.25">
      <c r="B32" s="139" t="s">
        <v>42</v>
      </c>
      <c r="C32" s="139"/>
      <c r="D32" s="139"/>
      <c r="E32" s="139"/>
      <c r="F32" s="139"/>
      <c r="G32" s="139"/>
    </row>
    <row r="33" spans="2:7" s="87" customFormat="1" ht="12.45" customHeight="1" x14ac:dyDescent="0.2">
      <c r="B33" s="34" t="s">
        <v>43</v>
      </c>
      <c r="C33" s="34" t="s">
        <v>66</v>
      </c>
      <c r="D33" s="34" t="s">
        <v>44</v>
      </c>
      <c r="E33" s="34" t="s">
        <v>45</v>
      </c>
      <c r="F33" s="59">
        <v>53500</v>
      </c>
      <c r="G33" s="59">
        <f>F33+4500</f>
        <v>58000</v>
      </c>
    </row>
    <row r="34" spans="2:7" s="87" customFormat="1" ht="12.45" customHeight="1" x14ac:dyDescent="0.2">
      <c r="B34" s="34" t="s">
        <v>43</v>
      </c>
      <c r="C34" s="34" t="s">
        <v>67</v>
      </c>
      <c r="D34" s="34" t="s">
        <v>44</v>
      </c>
      <c r="E34" s="34" t="s">
        <v>45</v>
      </c>
      <c r="F34" s="59">
        <v>52000</v>
      </c>
      <c r="G34" s="59">
        <f t="shared" ref="G34:G37" si="4">F34+4500</f>
        <v>56500</v>
      </c>
    </row>
    <row r="35" spans="2:7" s="87" customFormat="1" ht="12.45" customHeight="1" x14ac:dyDescent="0.2">
      <c r="B35" s="34" t="s">
        <v>43</v>
      </c>
      <c r="C35" s="34" t="s">
        <v>68</v>
      </c>
      <c r="D35" s="34" t="s">
        <v>44</v>
      </c>
      <c r="E35" s="34" t="s">
        <v>45</v>
      </c>
      <c r="F35" s="59">
        <v>51500</v>
      </c>
      <c r="G35" s="59">
        <f t="shared" si="4"/>
        <v>56000</v>
      </c>
    </row>
    <row r="36" spans="2:7" s="87" customFormat="1" ht="12.45" customHeight="1" x14ac:dyDescent="0.2">
      <c r="B36" s="66" t="s">
        <v>46</v>
      </c>
      <c r="C36" s="64" t="s">
        <v>66</v>
      </c>
      <c r="D36" s="67" t="s">
        <v>44</v>
      </c>
      <c r="E36" s="66" t="s">
        <v>45</v>
      </c>
      <c r="F36" s="65">
        <v>79000</v>
      </c>
      <c r="G36" s="59">
        <f t="shared" si="4"/>
        <v>83500</v>
      </c>
    </row>
    <row r="37" spans="2:7" s="87" customFormat="1" ht="12.45" customHeight="1" thickBot="1" x14ac:dyDescent="0.25">
      <c r="B37" s="66" t="s">
        <v>46</v>
      </c>
      <c r="C37" s="64" t="s">
        <v>69</v>
      </c>
      <c r="D37" s="67" t="s">
        <v>44</v>
      </c>
      <c r="E37" s="66" t="s">
        <v>45</v>
      </c>
      <c r="F37" s="65">
        <v>78000</v>
      </c>
      <c r="G37" s="59">
        <f t="shared" si="4"/>
        <v>82500</v>
      </c>
    </row>
    <row r="38" spans="2:7" s="87" customFormat="1" ht="12.45" customHeight="1" thickBot="1" x14ac:dyDescent="0.25">
      <c r="B38" s="139" t="s">
        <v>47</v>
      </c>
      <c r="C38" s="139"/>
      <c r="D38" s="139"/>
      <c r="E38" s="139"/>
      <c r="F38" s="139"/>
      <c r="G38" s="139"/>
    </row>
    <row r="39" spans="2:7" s="87" customFormat="1" ht="12.45" customHeight="1" x14ac:dyDescent="0.2">
      <c r="B39" s="61" t="s">
        <v>48</v>
      </c>
      <c r="C39" s="61" t="s">
        <v>78</v>
      </c>
      <c r="D39" s="62" t="s">
        <v>57</v>
      </c>
      <c r="E39" s="60" t="s">
        <v>99</v>
      </c>
      <c r="F39" s="59">
        <v>50800</v>
      </c>
      <c r="G39" s="59">
        <f>F39+4500</f>
        <v>55300</v>
      </c>
    </row>
    <row r="40" spans="2:7" s="87" customFormat="1" ht="12.45" customHeight="1" x14ac:dyDescent="0.2">
      <c r="B40" s="34" t="s">
        <v>48</v>
      </c>
      <c r="C40" s="63" t="s">
        <v>79</v>
      </c>
      <c r="D40" s="63" t="s">
        <v>80</v>
      </c>
      <c r="E40" s="60" t="s">
        <v>99</v>
      </c>
      <c r="F40" s="59">
        <v>50800</v>
      </c>
      <c r="G40" s="59">
        <f t="shared" ref="G40:G55" si="5">F40+4500</f>
        <v>55300</v>
      </c>
    </row>
    <row r="41" spans="2:7" s="87" customFormat="1" ht="12.45" customHeight="1" x14ac:dyDescent="0.2">
      <c r="B41" s="34" t="s">
        <v>48</v>
      </c>
      <c r="C41" s="63" t="s">
        <v>109</v>
      </c>
      <c r="D41" s="63" t="s">
        <v>81</v>
      </c>
      <c r="E41" s="60" t="s">
        <v>99</v>
      </c>
      <c r="F41" s="59">
        <v>52900</v>
      </c>
      <c r="G41" s="59">
        <f t="shared" si="5"/>
        <v>57400</v>
      </c>
    </row>
    <row r="42" spans="2:7" s="87" customFormat="1" ht="12.45" customHeight="1" x14ac:dyDescent="0.2">
      <c r="B42" s="34" t="s">
        <v>48</v>
      </c>
      <c r="C42" s="63" t="s">
        <v>110</v>
      </c>
      <c r="D42" s="63" t="s">
        <v>81</v>
      </c>
      <c r="E42" s="60" t="s">
        <v>99</v>
      </c>
      <c r="F42" s="59">
        <v>55500</v>
      </c>
      <c r="G42" s="59">
        <f t="shared" si="5"/>
        <v>60000</v>
      </c>
    </row>
    <row r="43" spans="2:7" s="87" customFormat="1" ht="12.45" customHeight="1" x14ac:dyDescent="0.2">
      <c r="B43" s="34" t="s">
        <v>48</v>
      </c>
      <c r="C43" s="63" t="s">
        <v>49</v>
      </c>
      <c r="D43" s="63" t="s">
        <v>82</v>
      </c>
      <c r="E43" s="60" t="s">
        <v>99</v>
      </c>
      <c r="F43" s="59">
        <v>58900</v>
      </c>
      <c r="G43" s="59">
        <f t="shared" si="5"/>
        <v>63400</v>
      </c>
    </row>
    <row r="44" spans="2:7" s="87" customFormat="1" ht="12.45" customHeight="1" x14ac:dyDescent="0.2">
      <c r="B44" s="64" t="s">
        <v>48</v>
      </c>
      <c r="C44" s="68" t="s">
        <v>50</v>
      </c>
      <c r="D44" s="68" t="s">
        <v>83</v>
      </c>
      <c r="E44" s="66" t="s">
        <v>99</v>
      </c>
      <c r="F44" s="65">
        <v>60900</v>
      </c>
      <c r="G44" s="59">
        <f>F44+5000</f>
        <v>65900</v>
      </c>
    </row>
    <row r="45" spans="2:7" s="87" customFormat="1" ht="12.45" customHeight="1" x14ac:dyDescent="0.2">
      <c r="B45" s="61" t="s">
        <v>48</v>
      </c>
      <c r="C45" s="61" t="s">
        <v>92</v>
      </c>
      <c r="D45" s="62" t="s">
        <v>55</v>
      </c>
      <c r="E45" s="60" t="s">
        <v>62</v>
      </c>
      <c r="F45" s="59">
        <v>52900</v>
      </c>
      <c r="G45" s="59">
        <f t="shared" si="5"/>
        <v>57400</v>
      </c>
    </row>
    <row r="46" spans="2:7" s="87" customFormat="1" ht="12.45" customHeight="1" x14ac:dyDescent="0.2">
      <c r="B46" s="61" t="s">
        <v>48</v>
      </c>
      <c r="C46" s="61">
        <v>168</v>
      </c>
      <c r="D46" s="62" t="s">
        <v>55</v>
      </c>
      <c r="E46" s="60" t="s">
        <v>62</v>
      </c>
      <c r="F46" s="59">
        <v>54900</v>
      </c>
      <c r="G46" s="59">
        <f t="shared" si="5"/>
        <v>59400</v>
      </c>
    </row>
    <row r="47" spans="2:7" s="87" customFormat="1" ht="12.45" customHeight="1" x14ac:dyDescent="0.2">
      <c r="B47" s="61" t="s">
        <v>48</v>
      </c>
      <c r="C47" s="61">
        <v>219</v>
      </c>
      <c r="D47" s="62" t="s">
        <v>55</v>
      </c>
      <c r="E47" s="60" t="s">
        <v>62</v>
      </c>
      <c r="F47" s="59">
        <v>57500</v>
      </c>
      <c r="G47" s="59">
        <f t="shared" si="5"/>
        <v>62000</v>
      </c>
    </row>
    <row r="48" spans="2:7" s="87" customFormat="1" ht="12.45" customHeight="1" x14ac:dyDescent="0.2">
      <c r="B48" s="34" t="s">
        <v>48</v>
      </c>
      <c r="C48" s="63" t="s">
        <v>49</v>
      </c>
      <c r="D48" s="63" t="s">
        <v>84</v>
      </c>
      <c r="E48" s="60" t="s">
        <v>62</v>
      </c>
      <c r="F48" s="59">
        <v>60900</v>
      </c>
      <c r="G48" s="59">
        <f t="shared" si="5"/>
        <v>65400</v>
      </c>
    </row>
    <row r="49" spans="2:7" s="87" customFormat="1" ht="12.45" customHeight="1" x14ac:dyDescent="0.2">
      <c r="B49" s="34" t="s">
        <v>48</v>
      </c>
      <c r="C49" s="63" t="s">
        <v>50</v>
      </c>
      <c r="D49" s="63" t="s">
        <v>85</v>
      </c>
      <c r="E49" s="60" t="s">
        <v>62</v>
      </c>
      <c r="F49" s="59">
        <v>62900</v>
      </c>
      <c r="G49" s="59">
        <f>F49+5000</f>
        <v>67900</v>
      </c>
    </row>
    <row r="50" spans="2:7" s="87" customFormat="1" ht="12.45" customHeight="1" x14ac:dyDescent="0.2">
      <c r="B50" s="34" t="s">
        <v>86</v>
      </c>
      <c r="C50" s="63" t="s">
        <v>113</v>
      </c>
      <c r="D50" s="63" t="s">
        <v>87</v>
      </c>
      <c r="E50" s="60" t="s">
        <v>45</v>
      </c>
      <c r="F50" s="59">
        <v>44500</v>
      </c>
      <c r="G50" s="59">
        <f t="shared" si="5"/>
        <v>49000</v>
      </c>
    </row>
    <row r="51" spans="2:7" s="87" customFormat="1" ht="12.45" customHeight="1" x14ac:dyDescent="0.2">
      <c r="B51" s="34" t="s">
        <v>86</v>
      </c>
      <c r="C51" s="63" t="s">
        <v>114</v>
      </c>
      <c r="D51" s="63" t="s">
        <v>87</v>
      </c>
      <c r="E51" s="60" t="s">
        <v>45</v>
      </c>
      <c r="F51" s="59">
        <v>46500</v>
      </c>
      <c r="G51" s="59">
        <f t="shared" si="5"/>
        <v>51000</v>
      </c>
    </row>
    <row r="52" spans="2:7" s="87" customFormat="1" ht="12.45" customHeight="1" x14ac:dyDescent="0.2">
      <c r="B52" s="34" t="s">
        <v>86</v>
      </c>
      <c r="C52" s="63" t="s">
        <v>115</v>
      </c>
      <c r="D52" s="63" t="s">
        <v>85</v>
      </c>
      <c r="E52" s="60" t="s">
        <v>45</v>
      </c>
      <c r="F52" s="59">
        <v>49500</v>
      </c>
      <c r="G52" s="59">
        <f t="shared" si="5"/>
        <v>54000</v>
      </c>
    </row>
    <row r="53" spans="2:7" s="87" customFormat="1" ht="12.45" customHeight="1" x14ac:dyDescent="0.2">
      <c r="B53" s="64" t="s">
        <v>88</v>
      </c>
      <c r="C53" s="68" t="s">
        <v>89</v>
      </c>
      <c r="D53" s="68" t="s">
        <v>81</v>
      </c>
      <c r="E53" s="66" t="s">
        <v>62</v>
      </c>
      <c r="F53" s="65">
        <v>42000</v>
      </c>
      <c r="G53" s="59">
        <f t="shared" si="5"/>
        <v>46500</v>
      </c>
    </row>
    <row r="54" spans="2:7" s="87" customFormat="1" ht="12.45" customHeight="1" x14ac:dyDescent="0.2">
      <c r="B54" s="64" t="s">
        <v>88</v>
      </c>
      <c r="C54" s="68" t="s">
        <v>90</v>
      </c>
      <c r="D54" s="68" t="s">
        <v>81</v>
      </c>
      <c r="E54" s="66" t="s">
        <v>62</v>
      </c>
      <c r="F54" s="65">
        <v>42000</v>
      </c>
      <c r="G54" s="59">
        <f t="shared" si="5"/>
        <v>46500</v>
      </c>
    </row>
    <row r="55" spans="2:7" s="87" customFormat="1" ht="12.45" customHeight="1" thickBot="1" x14ac:dyDescent="0.25">
      <c r="B55" s="34" t="s">
        <v>91</v>
      </c>
      <c r="C55" s="63" t="s">
        <v>92</v>
      </c>
      <c r="D55" s="63" t="s">
        <v>55</v>
      </c>
      <c r="E55" s="60" t="s">
        <v>45</v>
      </c>
      <c r="F55" s="59">
        <v>76900</v>
      </c>
      <c r="G55" s="59">
        <f t="shared" si="5"/>
        <v>81400</v>
      </c>
    </row>
    <row r="56" spans="2:7" s="87" customFormat="1" ht="12.45" customHeight="1" thickBot="1" x14ac:dyDescent="0.25">
      <c r="B56" s="139" t="s">
        <v>95</v>
      </c>
      <c r="C56" s="162"/>
      <c r="D56" s="162"/>
      <c r="E56" s="162"/>
      <c r="F56" s="162"/>
      <c r="G56" s="162"/>
    </row>
    <row r="57" spans="2:7" s="87" customFormat="1" ht="12.45" customHeight="1" x14ac:dyDescent="0.2">
      <c r="B57" s="34" t="s">
        <v>48</v>
      </c>
      <c r="C57" s="63" t="s">
        <v>52</v>
      </c>
      <c r="D57" s="63" t="s">
        <v>93</v>
      </c>
      <c r="E57" s="34">
        <v>20</v>
      </c>
      <c r="F57" s="59">
        <v>75500</v>
      </c>
      <c r="G57" s="59">
        <f>F57+5500</f>
        <v>81000</v>
      </c>
    </row>
    <row r="58" spans="2:7" s="87" customFormat="1" ht="12.45" customHeight="1" x14ac:dyDescent="0.2">
      <c r="B58" s="34" t="s">
        <v>48</v>
      </c>
      <c r="C58" s="63" t="s">
        <v>52</v>
      </c>
      <c r="D58" s="63" t="s">
        <v>93</v>
      </c>
      <c r="E58" s="34" t="s">
        <v>106</v>
      </c>
      <c r="F58" s="59">
        <v>77800</v>
      </c>
      <c r="G58" s="59">
        <f>F58+5500</f>
        <v>83300</v>
      </c>
    </row>
    <row r="59" spans="2:7" s="87" customFormat="1" ht="12.45" customHeight="1" x14ac:dyDescent="0.2">
      <c r="B59" s="34" t="s">
        <v>51</v>
      </c>
      <c r="C59" s="63" t="s">
        <v>96</v>
      </c>
      <c r="D59" s="63" t="s">
        <v>93</v>
      </c>
      <c r="E59" s="34" t="s">
        <v>94</v>
      </c>
      <c r="F59" s="59">
        <v>84800</v>
      </c>
      <c r="G59" s="59">
        <f>F59+6000</f>
        <v>90800</v>
      </c>
    </row>
    <row r="60" spans="2:7" s="87" customFormat="1" ht="12.45" customHeight="1" thickBot="1" x14ac:dyDescent="0.25">
      <c r="B60" s="34" t="s">
        <v>53</v>
      </c>
      <c r="C60" s="63" t="s">
        <v>96</v>
      </c>
      <c r="D60" s="63" t="s">
        <v>93</v>
      </c>
      <c r="E60" s="34" t="s">
        <v>94</v>
      </c>
      <c r="F60" s="59">
        <v>70800</v>
      </c>
      <c r="G60" s="59">
        <f>F60+6000</f>
        <v>76800</v>
      </c>
    </row>
    <row r="61" spans="2:7" s="87" customFormat="1" ht="12.45" customHeight="1" thickBot="1" x14ac:dyDescent="0.25">
      <c r="B61" s="139" t="s">
        <v>54</v>
      </c>
      <c r="C61" s="139"/>
      <c r="D61" s="139"/>
      <c r="E61" s="139"/>
      <c r="F61" s="139"/>
      <c r="G61" s="139"/>
    </row>
    <row r="62" spans="2:7" s="87" customFormat="1" ht="12.45" customHeight="1" thickBot="1" x14ac:dyDescent="0.25">
      <c r="B62" s="70" t="s">
        <v>70</v>
      </c>
      <c r="C62" s="70" t="s">
        <v>71</v>
      </c>
      <c r="D62" s="88" t="s">
        <v>72</v>
      </c>
      <c r="E62" s="70" t="s">
        <v>45</v>
      </c>
      <c r="F62" s="70" t="s">
        <v>13</v>
      </c>
      <c r="G62" s="71" t="s">
        <v>13</v>
      </c>
    </row>
    <row r="63" spans="2:7" x14ac:dyDescent="0.2">
      <c r="B63" s="72"/>
      <c r="C63" s="72"/>
      <c r="D63" s="73"/>
      <c r="E63" s="74"/>
      <c r="F63" s="74"/>
      <c r="G63" s="75"/>
    </row>
    <row r="64" spans="2:7" x14ac:dyDescent="0.2">
      <c r="B64" s="76" t="s">
        <v>98</v>
      </c>
      <c r="C64" s="1"/>
      <c r="D64" s="1"/>
      <c r="E64" s="1"/>
      <c r="F64" s="1"/>
      <c r="G64" s="1"/>
    </row>
    <row r="65" spans="1:12" x14ac:dyDescent="0.2">
      <c r="B65" s="1"/>
      <c r="C65" s="1"/>
      <c r="D65" s="1"/>
      <c r="E65" s="1"/>
      <c r="F65" s="1"/>
      <c r="G65" s="1"/>
    </row>
    <row r="66" spans="1:12" s="1" customFormat="1" ht="11.15" customHeight="1" x14ac:dyDescent="0.2">
      <c r="A66" s="7"/>
      <c r="B66" s="9" t="s">
        <v>24</v>
      </c>
      <c r="C66" s="12"/>
      <c r="D66" s="11"/>
      <c r="E66" s="11"/>
      <c r="F66" s="11"/>
      <c r="G66" s="11"/>
      <c r="H66" s="8"/>
      <c r="I66" s="8"/>
      <c r="J66" s="8"/>
      <c r="K66" s="8"/>
      <c r="L66" s="8"/>
    </row>
    <row r="67" spans="1:12" x14ac:dyDescent="0.2">
      <c r="B67" s="1"/>
      <c r="C67" s="1"/>
      <c r="D67" s="1"/>
      <c r="E67" s="1"/>
      <c r="F67" s="1"/>
      <c r="G67" s="1"/>
    </row>
    <row r="68" spans="1:12" x14ac:dyDescent="0.2">
      <c r="B68" s="1"/>
      <c r="C68" s="1"/>
      <c r="D68" s="1"/>
      <c r="E68" s="1"/>
      <c r="F68" s="1"/>
      <c r="G68" s="1"/>
    </row>
  </sheetData>
  <mergeCells count="11">
    <mergeCell ref="B8:G8"/>
    <mergeCell ref="B30:G30"/>
    <mergeCell ref="B61:G61"/>
    <mergeCell ref="B56:G56"/>
    <mergeCell ref="B38:G38"/>
    <mergeCell ref="B32:G32"/>
    <mergeCell ref="B2:G2"/>
    <mergeCell ref="B3:G3"/>
    <mergeCell ref="B4:G4"/>
    <mergeCell ref="B5:G5"/>
    <mergeCell ref="B6:G6"/>
  </mergeCells>
  <pageMargins left="0.31496062992125984" right="0.31496062992125984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Нижневартовск1</vt:lpstr>
      <vt:lpstr>Склад бу Нижневартовск, Сургут</vt:lpstr>
      <vt:lpstr>Склад новые Екатеринбург</vt:lpstr>
      <vt:lpstr>Прайс Общий</vt:lpstr>
      <vt:lpstr>Нижневартовск1!Область_печати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Пользователь</cp:lastModifiedBy>
  <cp:lastPrinted>2026-02-26T10:40:39Z</cp:lastPrinted>
  <dcterms:created xsi:type="dcterms:W3CDTF">2009-08-20T08:17:18Z</dcterms:created>
  <dcterms:modified xsi:type="dcterms:W3CDTF">2026-10-01T10:04:56Z</dcterms:modified>
</cp:coreProperties>
</file>